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" sheetId="1" state="visible" r:id="rId2"/>
    <sheet name="b" sheetId="2" state="visible" r:id="rId3"/>
    <sheet name="c" sheetId="3" state="visible" r:id="rId4"/>
  </sheets>
  <definedNames>
    <definedName function="false" hidden="false" localSheetId="1" name="_xlnm.Print_Area" vbProcedure="false">b!#ref!</definedName>
    <definedName function="false" hidden="false" localSheetId="2" name="_xlnm.Print_Area" vbProcedure="false">'c'!#ref!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<sst xmlns="http://schemas.openxmlformats.org/spreadsheetml/2006/main" count="143" uniqueCount="86">
  <si>
    <t xml:space="preserve">CALCUL des provisions sur les loyers dus</t>
  </si>
  <si>
    <t xml:space="preserve">rédigé le 21/11/2021</t>
  </si>
  <si>
    <r>
      <rPr>
        <b val="true"/>
        <sz val="11"/>
        <color rgb="FF000000"/>
        <rFont val="Calibri"/>
        <family val="2"/>
        <charset val="1"/>
      </rPr>
      <t xml:space="preserve">à provisionner et régler </t>
    </r>
    <r>
      <rPr>
        <sz val="11"/>
        <color rgb="FF000000"/>
        <rFont val="Calibri"/>
        <family val="2"/>
        <charset val="1"/>
      </rPr>
      <t xml:space="preserve">dans l’année</t>
    </r>
  </si>
  <si>
    <t xml:space="preserve"> MàJ</t>
  </si>
  <si>
    <t xml:space="preserve">provisionné non demandé</t>
  </si>
  <si>
    <t xml:space="preserve">à provisionner pour paiement année ultérieure</t>
  </si>
  <si>
    <t xml:space="preserve">N°ordre ac Loyer</t>
  </si>
  <si>
    <t xml:space="preserve">SITE</t>
  </si>
  <si>
    <t xml:space="preserve">BAILLEUR</t>
  </si>
  <si>
    <t xml:space="preserve">TYPE DE CONTRAT</t>
  </si>
  <si>
    <t xml:space="preserve">DATE CONTRAT</t>
  </si>
  <si>
    <t xml:space="preserve">DUREE CONTRAT</t>
  </si>
  <si>
    <t xml:space="preserve">Modalités</t>
  </si>
  <si>
    <t xml:space="preserve">CONTACT</t>
  </si>
  <si>
    <t xml:space="preserve">TYPE DE LOYERS</t>
  </si>
  <si>
    <t xml:space="preserve">CARACT.
 LOYER</t>
  </si>
  <si>
    <t xml:space="preserve">MONTANT</t>
  </si>
  <si>
    <t xml:space="preserve">DATE EFFET
MES</t>
  </si>
  <si>
    <t xml:space="preserve">A Payer en 2024</t>
  </si>
  <si>
    <t xml:space="preserve">Provisions</t>
  </si>
  <si>
    <t xml:space="preserve">VESTIAIRES DONNEVILLE 6 kwc</t>
  </si>
  <si>
    <t xml:space="preserve">DONNEVILLE</t>
  </si>
  <si>
    <t xml:space="preserve">COT</t>
  </si>
  <si>
    <t xml:space="preserve">22 ans</t>
  </si>
  <si>
    <t xml:space="preserve">demande avis paiement</t>
  </si>
  <si>
    <t xml:space="preserve">1E/M2</t>
  </si>
  <si>
    <t xml:space="preserve">FIXE</t>
  </si>
  <si>
    <r>
      <rPr>
        <b val="true"/>
        <sz val="11"/>
        <color rgb="FF000000"/>
        <rFont val="Calibri"/>
        <family val="2"/>
        <charset val="1"/>
      </rPr>
      <t xml:space="preserve"> </t>
    </r>
    <r>
      <rPr>
        <b val="true"/>
        <sz val="11"/>
        <color rgb="FFFF0000"/>
        <rFont val="Calibri"/>
        <family val="2"/>
        <charset val="1"/>
      </rPr>
      <t xml:space="preserve">29/05</t>
    </r>
    <r>
      <rPr>
        <b val="true"/>
        <sz val="11"/>
        <color rgb="FF000000"/>
        <rFont val="Calibri"/>
        <family val="2"/>
        <charset val="1"/>
      </rPr>
      <t xml:space="preserve">/</t>
    </r>
    <r>
      <rPr>
        <sz val="11"/>
        <color rgb="FF000000"/>
        <rFont val="Calibri"/>
        <family val="2"/>
        <charset val="1"/>
      </rPr>
      <t xml:space="preserve">2018</t>
    </r>
  </si>
  <si>
    <t xml:space="preserve">Loyer</t>
  </si>
  <si>
    <t xml:space="preserve">le mois suivant DateMES</t>
  </si>
  <si>
    <t xml:space="preserve">Payé</t>
  </si>
  <si>
    <t xml:space="preserve">S des FÊTES NOUEILLES Puissance 9 kwc</t>
  </si>
  <si>
    <t xml:space="preserve">NOUEILLES</t>
  </si>
  <si>
    <t xml:space="preserve">1€/M2</t>
  </si>
  <si>
    <r>
      <rPr>
        <b val="true"/>
        <sz val="11"/>
        <color rgb="FFFF0000"/>
        <rFont val="Calibri"/>
        <family val="2"/>
        <charset val="1"/>
      </rPr>
      <t xml:space="preserve"> 14/03</t>
    </r>
    <r>
      <rPr>
        <b val="true"/>
        <sz val="11"/>
        <color rgb="FF000000"/>
        <rFont val="Calibri"/>
        <family val="2"/>
        <charset val="1"/>
      </rPr>
      <t xml:space="preserve">/</t>
    </r>
    <r>
      <rPr>
        <sz val="11"/>
        <color rgb="FF000000"/>
        <rFont val="Calibri"/>
        <family val="2"/>
        <charset val="1"/>
      </rPr>
      <t xml:space="preserve">2019</t>
    </r>
  </si>
  <si>
    <t xml:space="preserve">ECOLE PRIM. ODARS Puissance 36 kwc</t>
  </si>
  <si>
    <t xml:space="preserve">ODARS</t>
  </si>
  <si>
    <t xml:space="preserve">20 ans a/c mise en service</t>
  </si>
  <si>
    <t xml:space="preserve">secrétariat Mairie : </t>
  </si>
  <si>
    <r>
      <rPr>
        <b val="true"/>
        <sz val="11"/>
        <color rgb="FF000000"/>
        <rFont val="Calibri"/>
        <family val="2"/>
        <charset val="1"/>
      </rPr>
      <t xml:space="preserve">4 % du résultat NET</t>
    </r>
    <r>
      <rPr>
        <sz val="11"/>
        <color rgb="FF000000"/>
        <rFont val="Calibri"/>
        <family val="2"/>
        <charset val="1"/>
      </rPr>
      <t xml:space="preserve">de la prod de l’exercice précédent</t>
    </r>
  </si>
  <si>
    <t xml:space="preserve">VARIABLE</t>
  </si>
  <si>
    <r>
      <rPr>
        <b val="true"/>
        <sz val="11"/>
        <color rgb="FFFF0000"/>
        <rFont val="Calibri"/>
        <family val="2"/>
        <charset val="1"/>
      </rPr>
      <t xml:space="preserve"> 21/01</t>
    </r>
    <r>
      <rPr>
        <b val="true"/>
        <sz val="11"/>
        <color rgb="FF000000"/>
        <rFont val="Calibri"/>
        <family val="2"/>
        <charset val="1"/>
      </rPr>
      <t xml:space="preserve">/2020</t>
    </r>
  </si>
  <si>
    <r>
      <rPr>
        <sz val="10"/>
        <rFont val="Arial"/>
        <family val="2"/>
        <charset val="1"/>
      </rPr>
      <t xml:space="preserve">Resultat</t>
    </r>
    <r>
      <rPr>
        <b val="true"/>
        <sz val="10"/>
        <rFont val="Arial"/>
        <family val="2"/>
        <charset val="1"/>
      </rPr>
      <t xml:space="preserve"> Net</t>
    </r>
    <r>
      <rPr>
        <sz val="10"/>
        <rFont val="Arial"/>
        <family val="2"/>
        <charset val="1"/>
      </rPr>
      <t xml:space="preserve"> An-1</t>
    </r>
  </si>
  <si>
    <t xml:space="preserve">GYMNASE AYGUESVIVES Puissance 36 kwc</t>
  </si>
  <si>
    <t xml:space="preserve">AYGUESVIVES</t>
  </si>
  <si>
    <t xml:space="preserve">compta</t>
  </si>
  <si>
    <t xml:space="preserve">INDEXE </t>
  </si>
  <si>
    <r>
      <rPr>
        <b val="true"/>
        <sz val="11"/>
        <color rgb="FFFF0000"/>
        <rFont val="Calibri"/>
        <family val="2"/>
        <charset val="1"/>
      </rPr>
      <t xml:space="preserve"> 23/01</t>
    </r>
    <r>
      <rPr>
        <b val="true"/>
        <sz val="11"/>
        <color rgb="FF000000"/>
        <rFont val="Calibri"/>
        <family val="2"/>
        <charset val="1"/>
      </rPr>
      <t xml:space="preserve">/2020</t>
    </r>
  </si>
  <si>
    <t xml:space="preserve">ECOLE MONTBRUN LAURAGAIS                     Puissance 31,5 kwc</t>
  </si>
  <si>
    <t xml:space="preserve">MONTBRUN LAURAGAIS</t>
  </si>
  <si>
    <t xml:space="preserve">annuel ?</t>
  </si>
  <si>
    <r>
      <rPr>
        <b val="true"/>
        <sz val="11"/>
        <color rgb="FFFF0000"/>
        <rFont val="Calibri"/>
        <family val="2"/>
        <charset val="1"/>
      </rPr>
      <t xml:space="preserve"> 02/06</t>
    </r>
    <r>
      <rPr>
        <b val="true"/>
        <sz val="11"/>
        <color rgb="FF000000"/>
        <rFont val="Calibri"/>
        <family val="2"/>
        <charset val="1"/>
      </rPr>
      <t xml:space="preserve">/2020</t>
    </r>
  </si>
  <si>
    <t xml:space="preserve">SDIS MONTGISCARD Puissance  9KWc    </t>
  </si>
  <si>
    <t xml:space="preserve">SDIS 31</t>
  </si>
  <si>
    <r>
      <rPr>
        <sz val="11"/>
        <color rgb="FF000000"/>
        <rFont val="Calibri"/>
        <family val="2"/>
        <charset val="1"/>
      </rPr>
      <t xml:space="preserve">300 € </t>
    </r>
    <r>
      <rPr>
        <sz val="11"/>
        <color rgb="FFFF0000"/>
        <rFont val="Calibri"/>
        <family val="2"/>
        <charset val="1"/>
      </rPr>
      <t xml:space="preserve">tous</t>
    </r>
    <r>
      <rPr>
        <b val="true"/>
        <sz val="11"/>
        <color rgb="FFFF0000"/>
        <rFont val="Calibri"/>
        <family val="2"/>
        <charset val="1"/>
      </rPr>
      <t xml:space="preserve"> les 5 ans</t>
    </r>
    <r>
      <rPr>
        <b val="true"/>
        <sz val="11"/>
        <color rgb="FF000000"/>
        <rFont val="Calibri"/>
        <family val="2"/>
        <charset val="1"/>
      </rPr>
      <t xml:space="preserve"> : provision 60€ /an</t>
    </r>
  </si>
  <si>
    <t xml:space="preserve">HANGARS ESPANES
Puissance 36kWC</t>
  </si>
  <si>
    <t xml:space="preserve">GOUSSAUD Fabrice</t>
  </si>
  <si>
    <t xml:space="preserve">BAIL CIVIL</t>
  </si>
  <si>
    <t xml:space="preserve">20 ans a/c mise en service
Possible rachat +10 ans</t>
  </si>
  <si>
    <r>
      <rPr>
        <b val="true"/>
        <sz val="11"/>
        <color rgb="FF000000"/>
        <rFont val="Calibri"/>
        <family val="2"/>
        <charset val="1"/>
      </rPr>
      <t xml:space="preserve"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</si>
  <si>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 xml:space="preserve">Ecole </t>
  </si>
  <si>
    <t xml:space="preserve">DAMASE AUBA</t>
  </si>
  <si>
    <t xml:space="preserve">CANTINE</t>
  </si>
  <si>
    <t xml:space="preserve"> LAGARDELLE</t>
  </si>
  <si>
    <t xml:space="preserve">SS loyer</t>
  </si>
  <si>
    <t xml:space="preserve">ATELIERS AUREVILLE
Puissance 9 kwc</t>
  </si>
  <si>
    <t xml:space="preserve">AUREVILLE</t>
  </si>
  <si>
    <t xml:space="preserve">A Formaliser</t>
  </si>
  <si>
    <t xml:space="preserve">conseils PV à la demande de la mairie </t>
  </si>
  <si>
    <t xml:space="preserve">MAIRIE ANNEXE LABEGE
Puissance 9 kwc</t>
  </si>
  <si>
    <t xml:space="preserve">LABEGE</t>
  </si>
  <si>
    <t xml:space="preserve">action sensibilisation annuelle</t>
  </si>
  <si>
    <t xml:space="preserve"> 20/07/2018</t>
  </si>
  <si>
    <t xml:space="preserve">MJC AYGUESVIVES
Puissance 9 kwc</t>
  </si>
  <si>
    <t xml:space="preserve"> 30/07/2018</t>
  </si>
  <si>
    <t xml:space="preserve">MATERNELLE LABEGE
Puissance 9 kwc</t>
  </si>
  <si>
    <t xml:space="preserve"> 28/08/2018</t>
  </si>
  <si>
    <t xml:space="preserve">CRECHE AYGUESVIVES
Puissance 9 kwc</t>
  </si>
  <si>
    <t xml:space="preserve">SICOVAL</t>
  </si>
  <si>
    <t xml:space="preserve"> 11/09/2018</t>
  </si>
  <si>
    <t xml:space="preserve">CRECHE ESCALQUENS
Puissance 9 kwc</t>
  </si>
  <si>
    <t xml:space="preserve">ESPACE BERJEAN ESCALQUENS
Puissance 9 kwc</t>
  </si>
  <si>
    <t xml:space="preserve">ESCALQUENS</t>
  </si>
  <si>
    <t xml:space="preserve"> 11/03/2019</t>
  </si>
  <si>
    <t xml:space="preserve">M. DES SOLIDARITES ESCALQUENS
Puissance 9 kwc</t>
  </si>
  <si>
    <t xml:space="preserve"> 26/02/2019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</si>
</sst>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dd/mm/yyyy"/>
    <numFmt numFmtId="166" formatCode="_-* #,##0.00&quot; €&quot;_-;\-* #,##0.00&quot; €&quot;_-;_-* \-??&quot; €&quot;_-;_-@_-"/>
    <numFmt numFmtId="167" formatCode="_-* #,##0&quot; €&quot;_-;\-* #,##0&quot; €&quot;_-;_-* \-??&quot; €&quot;_-;_-@_-"/>
    <numFmt numFmtId="168" formatCode="dd/mm/yy"/>
    <numFmt numFmtId="169" formatCode="0"/>
    <numFmt numFmtId="170" formatCode="#,##0.00&quot; €&quot;"/>
    <numFmt numFmtId="171" formatCode="0\ %"/>
    <numFmt numFmtId="172" formatCode="#,##0&quot; €&quot;"/>
    <numFmt numFmtId="173" formatCode="#,##0.000"/>
    <numFmt numFmtId="174" formatCode="0\ %"/>
    <numFmt numFmtId="175" formatCode="#,##0\ _€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color rgb="FFFF0000"/>
      <name val="Arial"/>
      <family val="0"/>
      <charset val="1"/>
    </font>
    <font>
      <sz val="11"/>
      <color rgb="FF000000"/>
      <name val="Calibri"/>
      <family val="2"/>
    </font>
    <font>
      <b val="true"/>
      <sz val="8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38"/>
      </patternFill>
    </fill>
    <fill>
      <patternFill patternType="solid">
        <fgColor rgb="FFFFAA95"/>
        <bgColor rgb="FFF4B183"/>
      </patternFill>
    </fill>
    <fill>
      <patternFill patternType="solid">
        <fgColor rgb="FF5EB91E"/>
        <bgColor rgb="FF339966"/>
      </patternFill>
    </fill>
    <fill>
      <patternFill patternType="solid">
        <fgColor rgb="FFA9D18E"/>
        <bgColor rgb="FF99CCFF"/>
      </patternFill>
    </fill>
    <fill>
      <patternFill patternType="solid">
        <fgColor rgb="FFF4B183"/>
        <bgColor rgb="FFFFAA95"/>
      </patternFill>
    </fill>
    <fill>
      <patternFill patternType="solid">
        <fgColor rgb="FF767171"/>
        <bgColor rgb="FF666666"/>
      </patternFill>
    </fill>
    <fill>
      <patternFill patternType="solid">
        <fgColor rgb="FF666666"/>
        <bgColor rgb="FF767171"/>
      </patternFill>
    </fill>
    <fill>
      <patternFill patternType="solid">
        <fgColor rgb="FFFFFF38"/>
        <bgColor rgb="FFFFFF00"/>
      </patternFill>
    </fill>
    <fill>
      <patternFill patternType="solid">
        <fgColor rgb="FFFF0000"/>
        <bgColor rgb="FF993300"/>
      </patternFill>
    </fill>
    <fill>
      <patternFill patternType="solid">
        <fgColor rgb="FF808080"/>
        <bgColor rgb="FF767171"/>
      </patternFill>
    </fill>
    <fill>
      <patternFill patternType="solid">
        <fgColor rgb="FF7030A0"/>
        <bgColor rgb="FF993366"/>
      </patternFill>
    </fill>
  </fills>
  <borders count="40">
    <border diagonalUp="false" diagonalDown="false">
      <left/>
      <right/>
      <top/>
      <bottom/>
      <diagonal/>
    </border>
    <border diagonalUp="false" diagonalDown="false">
      <left style="double"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double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>
        <color rgb="FF767171"/>
      </left>
      <right style="thin">
        <color rgb="FF767171"/>
      </right>
      <top/>
      <bottom style="thin">
        <color rgb="FF767171"/>
      </bottom>
      <diagonal/>
    </border>
    <border diagonalUp="false" diagonalDown="false">
      <left style="thin">
        <color rgb="FF767171"/>
      </left>
      <right/>
      <top/>
      <bottom style="thin">
        <color rgb="FF767171"/>
      </bottom>
      <diagonal/>
    </border>
    <border diagonalUp="false" diagonalDown="false">
      <left style="double"/>
      <right style="thin">
        <color rgb="FF767171"/>
      </right>
      <top/>
      <bottom style="thin">
        <color rgb="FF767171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>
        <color rgb="FF767171"/>
      </left>
      <right style="thin"/>
      <top style="thin">
        <color rgb="FF767171"/>
      </top>
      <bottom style="thin">
        <color rgb="FF767171"/>
      </bottom>
      <diagonal/>
    </border>
    <border diagonalUp="false" diagonalDown="false">
      <left style="thin"/>
      <right style="thin"/>
      <top style="thin">
        <color rgb="FF767171"/>
      </top>
      <bottom style="thin">
        <color rgb="FF767171"/>
      </bottom>
      <diagonal/>
    </border>
    <border diagonalUp="false" diagonalDown="false">
      <left style="thin"/>
      <right/>
      <top style="thin">
        <color rgb="FF767171"/>
      </top>
      <bottom style="thin">
        <color rgb="FF767171"/>
      </bottom>
      <diagonal/>
    </border>
    <border diagonalUp="false" diagonalDown="false">
      <left style="double"/>
      <right style="thin"/>
      <top style="thin">
        <color rgb="FF767171"/>
      </top>
      <bottom style="thin">
        <color rgb="FF767171"/>
      </bottom>
      <diagonal/>
    </border>
    <border diagonalUp="false" diagonalDown="false">
      <left style="thin"/>
      <right style="thin"/>
      <top/>
      <bottom style="thin">
        <color rgb="FF767171"/>
      </bottom>
      <diagonal/>
    </border>
    <border diagonalUp="false" diagonalDown="false">
      <left style="medium"/>
      <right style="thin"/>
      <top style="medium"/>
      <bottom style="thin">
        <color rgb="FF767171"/>
      </bottom>
      <diagonal/>
    </border>
    <border diagonalUp="false" diagonalDown="false">
      <left style="thin"/>
      <right style="thin"/>
      <top style="medium"/>
      <bottom style="thin">
        <color rgb="FF767171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/>
      <top style="thin">
        <color rgb="FF767171"/>
      </top>
      <bottom style="thin">
        <color rgb="FF767171"/>
      </bottom>
      <diagonal/>
    </border>
    <border diagonalUp="false" diagonalDown="false">
      <left style="double"/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double"/>
      <right style="thin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double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4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5" borderId="7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5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5" xfId="17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6" borderId="5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0" fillId="2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5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5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4" fillId="0" borderId="5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5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7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7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7" borderId="5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7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7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8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7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8" borderId="5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0" borderId="5" xfId="19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9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5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1" fontId="10" fillId="0" borderId="5" xfId="1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10" fillId="0" borderId="1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4" fillId="0" borderId="5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4" fillId="0" borderId="5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5" xfId="17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5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4" borderId="5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4" fillId="0" borderId="5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0" fillId="7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7" borderId="5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0" fillId="9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5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0" fillId="0" borderId="15" xfId="1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6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7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0" fillId="0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10" borderId="1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7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7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7" borderId="20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7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7" borderId="2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7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7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7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0" borderId="26" xfId="19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0" fillId="0" borderId="2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0" borderId="2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0" fillId="0" borderId="27" xfId="1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4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8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9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0" fillId="0" borderId="2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0" borderId="0" xfId="19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2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7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7" borderId="1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7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1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1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11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11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1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1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11" borderId="0" xfId="19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11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5" fontId="0" fillId="11" borderId="2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11" borderId="2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1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12" borderId="0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12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12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3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2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33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3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33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37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A95"/>
      <rgbColor rgb="FFCC99FF"/>
      <rgbColor rgb="FFF4B183"/>
      <rgbColor rgb="FF3366FF"/>
      <rgbColor rgb="FF33CCCC"/>
      <rgbColor rgb="FF5EB91E"/>
      <rgbColor rgb="FFFFCC00"/>
      <rgbColor rgb="FFFF9900"/>
      <rgbColor rgb="FFFF6600"/>
      <rgbColor rgb="FF666666"/>
      <rgbColor rgb="FF767171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LP51"/>
  <sheetViews>
    <sheetView showFormulas="false" showGridLines="true" showRowColHeaders="true" showZeros="true" rightToLeft="false" tabSelected="true" showOutlineSymbols="true" defaultGridColor="true" view="normal" topLeftCell="L1" colorId="64" zoomScale="75" zoomScaleNormal="75" zoomScalePageLayoutView="100" workbookViewId="0">
      <selection pane="topLeft" activeCell="X12" activeCellId="0" sqref="X12"/>
    </sheetView>
  </sheetViews>
  <sheetFormatPr defaultColWidth="10.71484375" defaultRowHeight="13.8" zeroHeight="false" outlineLevelRow="0" outlineLevelCol="0"/>
  <cols>
    <col collapsed="false" customWidth="true" hidden="false" outlineLevel="0" max="1" min="1" style="0" width="7.57"/>
    <col collapsed="false" customWidth="true" hidden="false" outlineLevel="0" max="2" min="2" style="1" width="27.85"/>
    <col collapsed="false" customWidth="true" hidden="false" outlineLevel="0" max="3" min="3" style="2" width="12.14"/>
    <col collapsed="false" customWidth="true" hidden="true" outlineLevel="0" max="4" min="4" style="1" width="8.85"/>
    <col collapsed="false" customWidth="false" hidden="true" outlineLevel="0" max="5" min="5" style="3" width="10.71"/>
    <col collapsed="false" customWidth="true" hidden="true" outlineLevel="0" max="6" min="6" style="1" width="8.28"/>
    <col collapsed="false" customWidth="true" hidden="true" outlineLevel="0" max="7" min="7" style="1" width="11"/>
    <col collapsed="false" customWidth="true" hidden="false" outlineLevel="0" max="8" min="8" style="1" width="10.28"/>
    <col collapsed="false" customWidth="true" hidden="false" outlineLevel="0" max="9" min="9" style="1" width="12.49"/>
    <col collapsed="false" customWidth="true" hidden="false" outlineLevel="0" max="10" min="10" style="1" width="7.64"/>
    <col collapsed="false" customWidth="true" hidden="false" outlineLevel="0" max="11" min="11" style="4" width="8.43"/>
    <col collapsed="false" customWidth="true" hidden="false" outlineLevel="0" max="12" min="12" style="5" width="12.93"/>
    <col collapsed="false" customWidth="true" hidden="false" outlineLevel="0" max="13" min="13" style="6" width="11"/>
    <col collapsed="false" customWidth="false" hidden="false" outlineLevel="0" max="14" min="14" style="7" width="10.71"/>
    <col collapsed="false" customWidth="true" hidden="false" outlineLevel="0" max="15" min="15" style="7" width="10.43"/>
    <col collapsed="false" customWidth="true" hidden="false" outlineLevel="0" max="16" min="16" style="7" width="11"/>
    <col collapsed="false" customWidth="true" hidden="false" outlineLevel="0" max="20" min="17" style="7" width="12.57"/>
    <col collapsed="false" customWidth="true" hidden="false" outlineLevel="0" max="21" min="21" style="8" width="12.57"/>
    <col collapsed="false" customWidth="true" hidden="false" outlineLevel="0" max="22" min="22" style="1" width="9.43"/>
    <col collapsed="false" customWidth="true" hidden="false" outlineLevel="0" max="24" min="23" style="1" width="16.14"/>
    <col collapsed="false" customWidth="false" hidden="false" outlineLevel="0" max="999" min="25" style="1" width="10.71"/>
  </cols>
  <sheetData>
    <row r="1" customFormat="false" ht="14.9" hidden="false" customHeight="false" outlineLevel="0" collapsed="false">
      <c r="A1" s="9"/>
      <c r="B1" s="10" t="s">
        <v>0</v>
      </c>
      <c r="C1" s="11"/>
      <c r="D1" s="12" t="s">
        <v>1</v>
      </c>
      <c r="H1" s="13"/>
      <c r="I1" s="14" t="s">
        <v>2</v>
      </c>
      <c r="J1" s="14"/>
      <c r="K1" s="14"/>
      <c r="L1" s="14"/>
      <c r="M1" s="15"/>
      <c r="N1" s="16"/>
      <c r="O1" s="16"/>
      <c r="P1" s="16"/>
      <c r="Q1" s="16"/>
      <c r="R1" s="16"/>
      <c r="S1" s="16"/>
      <c r="T1" s="16"/>
      <c r="U1" s="13"/>
      <c r="V1" s="14"/>
      <c r="W1" s="14"/>
      <c r="X1" s="14"/>
      <c r="Y1" s="14"/>
    </row>
    <row r="2" customFormat="false" ht="18" hidden="false" customHeight="true" outlineLevel="0" collapsed="false">
      <c r="A2" s="17" t="s">
        <v>3</v>
      </c>
      <c r="B2" s="18" t="n">
        <v>44950</v>
      </c>
      <c r="H2" s="19"/>
      <c r="I2" s="20" t="s">
        <v>4</v>
      </c>
      <c r="J2" s="20"/>
      <c r="K2" s="20"/>
      <c r="L2" s="20"/>
      <c r="M2" s="21"/>
      <c r="N2" s="16"/>
      <c r="O2" s="16"/>
      <c r="P2" s="16"/>
      <c r="Q2" s="16"/>
      <c r="R2" s="16"/>
      <c r="S2" s="16"/>
      <c r="T2" s="16"/>
      <c r="U2" s="19"/>
      <c r="V2" s="20" t="s">
        <v>4</v>
      </c>
      <c r="W2" s="20"/>
      <c r="X2" s="20"/>
      <c r="Y2" s="20"/>
    </row>
    <row r="3" customFormat="false" ht="13.5" hidden="false" customHeight="true" outlineLevel="0" collapsed="false">
      <c r="A3" s="22"/>
      <c r="B3" s="23"/>
      <c r="H3" s="24"/>
      <c r="I3" s="25" t="s">
        <v>5</v>
      </c>
      <c r="J3" s="25"/>
      <c r="K3" s="25"/>
      <c r="L3" s="25"/>
      <c r="M3" s="26"/>
      <c r="N3" s="16"/>
      <c r="O3" s="16"/>
      <c r="P3" s="16"/>
      <c r="Q3" s="16"/>
      <c r="R3" s="16"/>
      <c r="S3" s="16"/>
      <c r="T3" s="16"/>
      <c r="U3" s="24"/>
      <c r="V3" s="25" t="s">
        <v>5</v>
      </c>
      <c r="W3" s="25"/>
      <c r="X3" s="25"/>
      <c r="Y3" s="25"/>
    </row>
    <row r="4" s="35" customFormat="true" ht="38.25" hidden="false" customHeight="false" outlineLevel="0" collapsed="false">
      <c r="A4" s="27" t="s">
        <v>6</v>
      </c>
      <c r="B4" s="27" t="s">
        <v>7</v>
      </c>
      <c r="C4" s="28" t="s">
        <v>8</v>
      </c>
      <c r="D4" s="28" t="s">
        <v>9</v>
      </c>
      <c r="E4" s="29" t="s">
        <v>10</v>
      </c>
      <c r="F4" s="28" t="s">
        <v>11</v>
      </c>
      <c r="G4" s="28" t="s">
        <v>12</v>
      </c>
      <c r="H4" s="28" t="s">
        <v>13</v>
      </c>
      <c r="I4" s="28" t="s">
        <v>14</v>
      </c>
      <c r="J4" s="28" t="s">
        <v>15</v>
      </c>
      <c r="K4" s="30" t="s">
        <v>16</v>
      </c>
      <c r="L4" s="31" t="s">
        <v>17</v>
      </c>
      <c r="M4" s="32"/>
      <c r="N4" s="33" t="n">
        <v>2019</v>
      </c>
      <c r="O4" s="33" t="n">
        <v>2020</v>
      </c>
      <c r="P4" s="33" t="n">
        <v>2021</v>
      </c>
      <c r="Q4" s="33" t="n">
        <v>2022</v>
      </c>
      <c r="R4" s="33" t="n">
        <v>2023</v>
      </c>
      <c r="S4" s="33" t="n">
        <v>2024</v>
      </c>
      <c r="T4" s="33" t="s">
        <v>18</v>
      </c>
      <c r="U4" s="33" t="s">
        <v>19</v>
      </c>
      <c r="V4" s="34"/>
    </row>
    <row r="5" customFormat="false" ht="14.25" hidden="false" customHeight="true" outlineLevel="0" collapsed="false">
      <c r="A5" s="36" t="n">
        <v>1</v>
      </c>
      <c r="B5" s="37" t="s">
        <v>20</v>
      </c>
      <c r="C5" s="38" t="s">
        <v>21</v>
      </c>
      <c r="D5" s="39" t="s">
        <v>22</v>
      </c>
      <c r="E5" s="40" t="n">
        <v>43000</v>
      </c>
      <c r="F5" s="41" t="s">
        <v>23</v>
      </c>
      <c r="G5" s="41" t="s">
        <v>24</v>
      </c>
      <c r="H5" s="41"/>
      <c r="I5" s="42" t="s">
        <v>25</v>
      </c>
      <c r="J5" s="43" t="s">
        <v>26</v>
      </c>
      <c r="K5" s="44" t="n">
        <v>40</v>
      </c>
      <c r="L5" s="45" t="s">
        <v>27</v>
      </c>
      <c r="M5" s="46" t="s">
        <v>28</v>
      </c>
      <c r="N5" s="47" t="n">
        <f aca="false">$K$5</f>
        <v>40</v>
      </c>
      <c r="O5" s="47" t="n">
        <f aca="false">$K$5</f>
        <v>40</v>
      </c>
      <c r="P5" s="47" t="n">
        <f aca="false">$K$5</f>
        <v>40</v>
      </c>
      <c r="Q5" s="47" t="n">
        <f aca="false">$K$5</f>
        <v>40</v>
      </c>
      <c r="R5" s="47" t="n">
        <f aca="false">$K$5</f>
        <v>40</v>
      </c>
      <c r="S5" s="47" t="n">
        <f aca="false">$K$5</f>
        <v>40</v>
      </c>
      <c r="T5" s="48" t="n">
        <v>240</v>
      </c>
      <c r="U5" s="49" t="n">
        <v>200</v>
      </c>
    </row>
    <row r="6" customFormat="false" ht="14.9" hidden="false" customHeight="false" outlineLevel="0" collapsed="false">
      <c r="A6" s="36"/>
      <c r="B6" s="50"/>
      <c r="C6" s="38"/>
      <c r="D6" s="39"/>
      <c r="E6" s="40"/>
      <c r="F6" s="39"/>
      <c r="G6" s="39" t="s">
        <v>29</v>
      </c>
      <c r="H6" s="39"/>
      <c r="I6" s="39"/>
      <c r="J6" s="43"/>
      <c r="K6" s="51"/>
      <c r="L6" s="45"/>
      <c r="M6" s="52" t="s">
        <v>30</v>
      </c>
      <c r="N6" s="53" t="n">
        <v>0</v>
      </c>
      <c r="O6" s="53" t="n">
        <v>0</v>
      </c>
      <c r="P6" s="53" t="n">
        <v>0</v>
      </c>
      <c r="Q6" s="53" t="n">
        <v>0</v>
      </c>
      <c r="R6" s="53" t="n">
        <v>0</v>
      </c>
      <c r="S6" s="53" t="n">
        <v>0</v>
      </c>
      <c r="T6" s="48"/>
      <c r="U6" s="54"/>
    </row>
    <row r="7" customFormat="false" ht="6.75" hidden="false" customHeight="true" outlineLevel="0" collapsed="false">
      <c r="A7" s="55"/>
      <c r="B7" s="56"/>
      <c r="C7" s="57"/>
      <c r="D7" s="58"/>
      <c r="E7" s="59"/>
      <c r="F7" s="58"/>
      <c r="G7" s="58"/>
      <c r="H7" s="58"/>
      <c r="I7" s="58"/>
      <c r="J7" s="60"/>
      <c r="K7" s="61"/>
      <c r="L7" s="62"/>
      <c r="M7" s="63"/>
      <c r="N7" s="63"/>
      <c r="O7" s="63"/>
      <c r="P7" s="63"/>
      <c r="Q7" s="63"/>
      <c r="R7" s="63"/>
      <c r="S7" s="63"/>
      <c r="T7" s="64"/>
      <c r="U7" s="65"/>
    </row>
    <row r="8" customFormat="false" ht="14.25" hidden="false" customHeight="true" outlineLevel="0" collapsed="false">
      <c r="A8" s="36" t="n">
        <v>2</v>
      </c>
      <c r="B8" s="66" t="s">
        <v>31</v>
      </c>
      <c r="C8" s="38" t="s">
        <v>32</v>
      </c>
      <c r="D8" s="39" t="s">
        <v>22</v>
      </c>
      <c r="E8" s="40" t="n">
        <v>42951</v>
      </c>
      <c r="F8" s="39" t="s">
        <v>23</v>
      </c>
      <c r="G8" s="41" t="s">
        <v>24</v>
      </c>
      <c r="H8" s="41"/>
      <c r="I8" s="42" t="s">
        <v>33</v>
      </c>
      <c r="J8" s="43" t="s">
        <v>26</v>
      </c>
      <c r="K8" s="51" t="n">
        <v>60</v>
      </c>
      <c r="L8" s="67" t="s">
        <v>34</v>
      </c>
      <c r="M8" s="46" t="s">
        <v>28</v>
      </c>
      <c r="N8" s="47"/>
      <c r="O8" s="47" t="n">
        <f aca="false">$K8</f>
        <v>60</v>
      </c>
      <c r="P8" s="47" t="n">
        <f aca="false">$K8</f>
        <v>60</v>
      </c>
      <c r="Q8" s="47" t="n">
        <f aca="false">$K8</f>
        <v>60</v>
      </c>
      <c r="R8" s="47" t="n">
        <f aca="false">$K8</f>
        <v>60</v>
      </c>
      <c r="S8" s="47" t="n">
        <f aca="false">$K8</f>
        <v>60</v>
      </c>
      <c r="T8" s="48" t="n">
        <v>300</v>
      </c>
      <c r="U8" s="49" t="n">
        <v>240</v>
      </c>
    </row>
    <row r="9" customFormat="false" ht="14.9" hidden="false" customHeight="false" outlineLevel="0" collapsed="false">
      <c r="A9" s="36"/>
      <c r="B9" s="66"/>
      <c r="C9" s="38"/>
      <c r="D9" s="39"/>
      <c r="E9" s="68"/>
      <c r="F9" s="39"/>
      <c r="G9" s="39"/>
      <c r="H9" s="39"/>
      <c r="I9" s="39"/>
      <c r="J9" s="43"/>
      <c r="K9" s="51"/>
      <c r="L9" s="69"/>
      <c r="M9" s="52" t="s">
        <v>30</v>
      </c>
      <c r="N9" s="53"/>
      <c r="O9" s="53"/>
      <c r="P9" s="53"/>
      <c r="Q9" s="53"/>
      <c r="R9" s="53"/>
      <c r="S9" s="53"/>
      <c r="T9" s="48"/>
      <c r="U9" s="54"/>
    </row>
    <row r="10" customFormat="false" ht="6.75" hidden="false" customHeight="true" outlineLevel="0" collapsed="false">
      <c r="A10" s="55"/>
      <c r="B10" s="56"/>
      <c r="C10" s="57"/>
      <c r="D10" s="58"/>
      <c r="E10" s="59"/>
      <c r="F10" s="58"/>
      <c r="G10" s="58"/>
      <c r="H10" s="58"/>
      <c r="I10" s="58"/>
      <c r="J10" s="60"/>
      <c r="K10" s="61"/>
      <c r="L10" s="62"/>
      <c r="M10" s="63"/>
      <c r="N10" s="63"/>
      <c r="O10" s="63"/>
      <c r="P10" s="63"/>
      <c r="Q10" s="63"/>
      <c r="R10" s="63"/>
      <c r="S10" s="63"/>
      <c r="T10" s="64"/>
      <c r="U10" s="70" t="n">
        <v>0</v>
      </c>
    </row>
    <row r="11" s="80" customFormat="true" ht="39.8" hidden="false" customHeight="true" outlineLevel="0" collapsed="false">
      <c r="A11" s="36" t="n">
        <v>3</v>
      </c>
      <c r="B11" s="71" t="s">
        <v>35</v>
      </c>
      <c r="C11" s="72" t="s">
        <v>36</v>
      </c>
      <c r="D11" s="73" t="s">
        <v>22</v>
      </c>
      <c r="E11" s="74" t="n">
        <v>43600</v>
      </c>
      <c r="F11" s="72" t="s">
        <v>37</v>
      </c>
      <c r="G11" s="72"/>
      <c r="H11" s="72" t="s">
        <v>38</v>
      </c>
      <c r="I11" s="66" t="s">
        <v>39</v>
      </c>
      <c r="J11" s="75" t="s">
        <v>40</v>
      </c>
      <c r="K11" s="76" t="n">
        <v>0.04</v>
      </c>
      <c r="L11" s="67" t="s">
        <v>41</v>
      </c>
      <c r="M11" s="46" t="s">
        <v>28</v>
      </c>
      <c r="N11" s="53" t="n">
        <f aca="false">IF(N$4&gt;VALUE(RIGHT($L11,4)),$K11*O12,)</f>
        <v>0</v>
      </c>
      <c r="O11" s="53" t="n">
        <f aca="false">IF(O$4&gt;VALUE(RIGHT($L11,4)),$K11*P12,)</f>
        <v>0</v>
      </c>
      <c r="P11" s="53" t="n">
        <v>222.64</v>
      </c>
      <c r="Q11" s="53" t="n">
        <v>203.37</v>
      </c>
      <c r="R11" s="53" t="n">
        <v>225.98</v>
      </c>
      <c r="S11" s="53"/>
      <c r="T11" s="77" t="n">
        <v>230</v>
      </c>
      <c r="U11" s="78"/>
      <c r="V11" s="79"/>
    </row>
    <row r="12" customFormat="false" ht="30.8" hidden="false" customHeight="true" outlineLevel="0" collapsed="false">
      <c r="A12" s="36"/>
      <c r="B12" s="81"/>
      <c r="C12" s="38"/>
      <c r="D12" s="39"/>
      <c r="E12" s="68"/>
      <c r="F12" s="39"/>
      <c r="G12" s="39"/>
      <c r="H12" s="39"/>
      <c r="I12" s="66"/>
      <c r="J12" s="82"/>
      <c r="K12" s="50"/>
      <c r="L12" s="83" t="s">
        <v>42</v>
      </c>
      <c r="M12" s="52" t="s">
        <v>30</v>
      </c>
      <c r="N12" s="53"/>
      <c r="O12" s="53"/>
      <c r="P12" s="53"/>
      <c r="Q12" s="53" t="n">
        <v>426.01</v>
      </c>
      <c r="R12" s="53" t="n">
        <v>225.98</v>
      </c>
      <c r="S12" s="53"/>
      <c r="T12" s="48"/>
      <c r="U12" s="54"/>
    </row>
    <row r="13" customFormat="false" ht="6.75" hidden="false" customHeight="true" outlineLevel="0" collapsed="false">
      <c r="A13" s="55"/>
      <c r="B13" s="56"/>
      <c r="C13" s="57"/>
      <c r="D13" s="58"/>
      <c r="E13" s="59"/>
      <c r="F13" s="58"/>
      <c r="G13" s="58"/>
      <c r="H13" s="58"/>
      <c r="I13" s="58"/>
      <c r="J13" s="60"/>
      <c r="K13" s="61"/>
      <c r="L13" s="62"/>
      <c r="M13" s="63"/>
      <c r="N13" s="63"/>
      <c r="O13" s="63"/>
      <c r="P13" s="63"/>
      <c r="Q13" s="63"/>
      <c r="R13" s="63"/>
      <c r="S13" s="63"/>
      <c r="T13" s="48"/>
      <c r="U13" s="65"/>
    </row>
    <row r="14" s="80" customFormat="true" ht="37.8" hidden="false" customHeight="true" outlineLevel="0" collapsed="false">
      <c r="A14" s="36" t="n">
        <v>4</v>
      </c>
      <c r="B14" s="71" t="s">
        <v>43</v>
      </c>
      <c r="C14" s="72" t="s">
        <v>44</v>
      </c>
      <c r="D14" s="73" t="s">
        <v>22</v>
      </c>
      <c r="E14" s="74" t="n">
        <v>43223</v>
      </c>
      <c r="F14" s="72" t="s">
        <v>37</v>
      </c>
      <c r="G14" s="72"/>
      <c r="H14" s="72" t="s">
        <v>45</v>
      </c>
      <c r="I14" s="73" t="s">
        <v>33</v>
      </c>
      <c r="J14" s="84" t="s">
        <v>46</v>
      </c>
      <c r="K14" s="85" t="n">
        <v>200</v>
      </c>
      <c r="L14" s="67" t="s">
        <v>47</v>
      </c>
      <c r="M14" s="46" t="s">
        <v>28</v>
      </c>
      <c r="N14" s="53" t="n">
        <f aca="false">IF(N$4&gt;VALUE(RIGHT($L14,4)),$K14,)</f>
        <v>0</v>
      </c>
      <c r="O14" s="53" t="n">
        <v>186.24</v>
      </c>
      <c r="P14" s="53" t="n">
        <v>186.24</v>
      </c>
      <c r="Q14" s="53" t="n">
        <v>186.24</v>
      </c>
      <c r="R14" s="54" t="n">
        <v>194.94</v>
      </c>
      <c r="S14" s="86"/>
      <c r="T14" s="77" t="n">
        <v>200</v>
      </c>
      <c r="U14" s="87"/>
    </row>
    <row r="15" customFormat="false" ht="14.9" hidden="false" customHeight="false" outlineLevel="0" collapsed="false">
      <c r="A15" s="36"/>
      <c r="B15" s="88"/>
      <c r="C15" s="38"/>
      <c r="D15" s="39"/>
      <c r="E15" s="68"/>
      <c r="F15" s="39"/>
      <c r="G15" s="39"/>
      <c r="H15" s="39"/>
      <c r="I15" s="38"/>
      <c r="J15" s="43"/>
      <c r="K15" s="51"/>
      <c r="L15" s="69"/>
      <c r="M15" s="52" t="s">
        <v>30</v>
      </c>
      <c r="N15" s="53"/>
      <c r="O15" s="53"/>
      <c r="P15" s="53"/>
      <c r="Q15" s="53" t="n">
        <v>558.72</v>
      </c>
      <c r="R15" s="54" t="n">
        <v>194.94</v>
      </c>
      <c r="S15" s="89" t="n">
        <v>0</v>
      </c>
      <c r="T15" s="48" t="n">
        <v>0</v>
      </c>
      <c r="U15" s="78" t="n">
        <v>0</v>
      </c>
    </row>
    <row r="16" customFormat="false" ht="6.75" hidden="false" customHeight="true" outlineLevel="0" collapsed="false">
      <c r="A16" s="55"/>
      <c r="B16" s="56"/>
      <c r="C16" s="57"/>
      <c r="D16" s="58"/>
      <c r="E16" s="59"/>
      <c r="F16" s="58"/>
      <c r="G16" s="58"/>
      <c r="H16" s="58"/>
      <c r="I16" s="58"/>
      <c r="J16" s="60"/>
      <c r="K16" s="61"/>
      <c r="L16" s="62"/>
      <c r="M16" s="63"/>
      <c r="N16" s="63"/>
      <c r="O16" s="63"/>
      <c r="P16" s="63"/>
      <c r="Q16" s="63"/>
      <c r="R16" s="63"/>
      <c r="S16" s="63"/>
      <c r="T16" s="64"/>
      <c r="U16" s="70"/>
    </row>
    <row r="17" s="96" customFormat="true" ht="54.75" hidden="false" customHeight="true" outlineLevel="0" collapsed="false">
      <c r="A17" s="36" t="n">
        <v>5</v>
      </c>
      <c r="B17" s="90" t="s">
        <v>48</v>
      </c>
      <c r="C17" s="91" t="s">
        <v>49</v>
      </c>
      <c r="D17" s="92" t="s">
        <v>22</v>
      </c>
      <c r="E17" s="93" t="n">
        <v>43649</v>
      </c>
      <c r="F17" s="91" t="s">
        <v>37</v>
      </c>
      <c r="G17" s="91"/>
      <c r="H17" s="91" t="s">
        <v>38</v>
      </c>
      <c r="I17" s="92" t="s">
        <v>50</v>
      </c>
      <c r="J17" s="94" t="s">
        <v>26</v>
      </c>
      <c r="K17" s="95" t="n">
        <v>160</v>
      </c>
      <c r="L17" s="67" t="s">
        <v>51</v>
      </c>
      <c r="M17" s="46" t="s">
        <v>28</v>
      </c>
      <c r="N17" s="53" t="n">
        <f aca="false">IF(N$4&gt;VALUE(RIGHT($L17,4)),$K17,)</f>
        <v>0</v>
      </c>
      <c r="O17" s="53" t="n">
        <f aca="false">IF(O$4&gt;VALUE(RIGHT($L17,4)),$K17,)</f>
        <v>0</v>
      </c>
      <c r="P17" s="53" t="n">
        <f aca="false">IF(P$4&gt;VALUE(RIGHT($L17,4)),$K17,)</f>
        <v>160</v>
      </c>
      <c r="Q17" s="53" t="n">
        <f aca="false">IF(Q$4&gt;VALUE(RIGHT($L17,4)),$K17,)</f>
        <v>160</v>
      </c>
      <c r="R17" s="53" t="n">
        <f aca="false">IF(R$4&gt;VALUE(RIGHT($L17,4)),$K17,)</f>
        <v>160</v>
      </c>
      <c r="S17" s="53" t="n">
        <v>160</v>
      </c>
      <c r="T17" s="48" t="n">
        <v>160</v>
      </c>
      <c r="U17" s="87"/>
    </row>
    <row r="18" customFormat="false" ht="14.9" hidden="false" customHeight="false" outlineLevel="0" collapsed="false">
      <c r="A18" s="36"/>
      <c r="B18" s="90"/>
      <c r="C18" s="38"/>
      <c r="D18" s="39"/>
      <c r="E18" s="68"/>
      <c r="F18" s="39"/>
      <c r="G18" s="39"/>
      <c r="H18" s="39"/>
      <c r="I18" s="39"/>
      <c r="J18" s="43"/>
      <c r="K18" s="51"/>
      <c r="L18" s="97"/>
      <c r="M18" s="52" t="s">
        <v>30</v>
      </c>
      <c r="N18" s="53"/>
      <c r="O18" s="53"/>
      <c r="P18" s="53"/>
      <c r="Q18" s="53" t="n">
        <v>320</v>
      </c>
      <c r="R18" s="53" t="n">
        <v>160</v>
      </c>
      <c r="S18" s="53"/>
      <c r="T18" s="48"/>
      <c r="U18" s="78" t="n">
        <v>0</v>
      </c>
    </row>
    <row r="19" customFormat="false" ht="6.75" hidden="false" customHeight="true" outlineLevel="0" collapsed="false">
      <c r="A19" s="55"/>
      <c r="B19" s="56"/>
      <c r="C19" s="57"/>
      <c r="D19" s="58"/>
      <c r="E19" s="59"/>
      <c r="F19" s="58"/>
      <c r="G19" s="58"/>
      <c r="H19" s="58"/>
      <c r="I19" s="58"/>
      <c r="J19" s="60"/>
      <c r="K19" s="61"/>
      <c r="L19" s="62"/>
      <c r="M19" s="63"/>
      <c r="N19" s="63"/>
      <c r="O19" s="63"/>
      <c r="P19" s="63"/>
      <c r="Q19" s="63"/>
      <c r="R19" s="63"/>
      <c r="S19" s="63"/>
      <c r="T19" s="64"/>
      <c r="U19" s="70"/>
    </row>
    <row r="20" s="80" customFormat="true" ht="57" hidden="false" customHeight="true" outlineLevel="0" collapsed="false">
      <c r="A20" s="36" t="n">
        <v>6</v>
      </c>
      <c r="B20" s="90" t="s">
        <v>52</v>
      </c>
      <c r="C20" s="72" t="s">
        <v>53</v>
      </c>
      <c r="D20" s="73" t="s">
        <v>22</v>
      </c>
      <c r="E20" s="74" t="n">
        <v>44245</v>
      </c>
      <c r="F20" s="72" t="s">
        <v>37</v>
      </c>
      <c r="G20" s="72"/>
      <c r="H20" s="72"/>
      <c r="I20" s="72" t="s">
        <v>54</v>
      </c>
      <c r="J20" s="75" t="s">
        <v>26</v>
      </c>
      <c r="K20" s="98" t="n">
        <v>60</v>
      </c>
      <c r="L20" s="45" t="n">
        <v>44541</v>
      </c>
      <c r="M20" s="46" t="s">
        <v>28</v>
      </c>
      <c r="N20" s="53" t="n">
        <f aca="false">IF(N$4&gt;VALUE(RIGHT($L20,4)),$K20,)</f>
        <v>0</v>
      </c>
      <c r="O20" s="53" t="n">
        <f aca="false">IF(O$4&gt;VALUE(RIGHT($L20,4)),$K20,)</f>
        <v>0</v>
      </c>
      <c r="P20" s="53" t="n">
        <f aca="false">IF(P$4&gt;VALUE(RIGHT($L20,4)),$K20,)</f>
        <v>0</v>
      </c>
      <c r="Q20" s="53" t="n">
        <f aca="false">$K20</f>
        <v>60</v>
      </c>
      <c r="R20" s="53" t="n">
        <f aca="false">$K20</f>
        <v>60</v>
      </c>
      <c r="S20" s="53" t="n">
        <v>60</v>
      </c>
      <c r="T20" s="48"/>
      <c r="U20" s="99" t="n">
        <v>180</v>
      </c>
    </row>
    <row r="21" s="80" customFormat="true" ht="25.35" hidden="false" customHeight="true" outlineLevel="0" collapsed="false">
      <c r="A21" s="36"/>
      <c r="B21" s="90"/>
      <c r="C21" s="72"/>
      <c r="D21" s="73"/>
      <c r="E21" s="74"/>
      <c r="F21" s="72"/>
      <c r="G21" s="72"/>
      <c r="H21" s="72"/>
      <c r="I21" s="72"/>
      <c r="J21" s="75"/>
      <c r="K21" s="98"/>
      <c r="L21" s="45"/>
      <c r="M21" s="52" t="s">
        <v>30</v>
      </c>
      <c r="N21" s="53"/>
      <c r="O21" s="53"/>
      <c r="P21" s="53"/>
      <c r="Q21" s="53" t="n">
        <v>0</v>
      </c>
      <c r="R21" s="53" t="n">
        <v>0</v>
      </c>
      <c r="S21" s="100"/>
      <c r="T21" s="48"/>
      <c r="U21" s="78" t="n">
        <v>0</v>
      </c>
      <c r="W21" s="101"/>
      <c r="ALL21" s="0"/>
      <c r="ALM21" s="0"/>
      <c r="ALN21" s="0"/>
      <c r="ALO21" s="0"/>
      <c r="ALP21" s="0"/>
    </row>
    <row r="22" customFormat="false" ht="6.75" hidden="false" customHeight="true" outlineLevel="0" collapsed="false">
      <c r="A22" s="55"/>
      <c r="B22" s="56"/>
      <c r="C22" s="57"/>
      <c r="D22" s="58"/>
      <c r="E22" s="59"/>
      <c r="F22" s="58"/>
      <c r="G22" s="58"/>
      <c r="H22" s="58"/>
      <c r="I22" s="58"/>
      <c r="J22" s="60"/>
      <c r="K22" s="61"/>
      <c r="L22" s="62"/>
      <c r="M22" s="63"/>
      <c r="N22" s="63"/>
      <c r="O22" s="63"/>
      <c r="P22" s="63"/>
      <c r="Q22" s="63"/>
      <c r="R22" s="63"/>
      <c r="S22" s="63"/>
      <c r="T22" s="102"/>
      <c r="U22" s="103"/>
    </row>
    <row r="23" s="80" customFormat="true" ht="67.15" hidden="false" customHeight="true" outlineLevel="0" collapsed="false">
      <c r="A23" s="36" t="n">
        <v>7</v>
      </c>
      <c r="B23" s="71" t="s">
        <v>55</v>
      </c>
      <c r="C23" s="71" t="s">
        <v>56</v>
      </c>
      <c r="D23" s="73" t="s">
        <v>57</v>
      </c>
      <c r="E23" s="74" t="n">
        <v>44279</v>
      </c>
      <c r="F23" s="72" t="s">
        <v>58</v>
      </c>
      <c r="G23" s="72"/>
      <c r="H23" s="72"/>
      <c r="I23" s="71" t="s">
        <v>59</v>
      </c>
      <c r="J23" s="75" t="s">
        <v>40</v>
      </c>
      <c r="K23" s="76" t="n">
        <v>0.04</v>
      </c>
      <c r="L23" s="45" t="n">
        <v>44536</v>
      </c>
      <c r="M23" s="46" t="s">
        <v>28</v>
      </c>
      <c r="N23" s="53" t="n">
        <f aca="false">IF(N$4&gt;VALUE(RIGHT($L23,4)),$K23*N24,)</f>
        <v>0</v>
      </c>
      <c r="O23" s="53" t="n">
        <f aca="false">IF(O$4&gt;VALUE(RIGHT($L23,4)),$K23*P24,)</f>
        <v>0</v>
      </c>
      <c r="P23" s="53" t="n">
        <f aca="false">IF(Q$4&gt;VALUE(RIGHT($L23,4)),$K23*P24,)</f>
        <v>0</v>
      </c>
      <c r="Q23" s="53" t="n">
        <v>203</v>
      </c>
      <c r="R23" s="53" t="n">
        <v>206.7124</v>
      </c>
      <c r="S23" s="53"/>
      <c r="T23" s="104" t="n">
        <v>210</v>
      </c>
      <c r="U23" s="87"/>
    </row>
    <row r="24" s="1" customFormat="true" ht="17.25" hidden="false" customHeight="true" outlineLevel="0" collapsed="false">
      <c r="A24" s="36"/>
      <c r="B24" s="36"/>
      <c r="C24" s="38"/>
      <c r="D24" s="39"/>
      <c r="E24" s="68"/>
      <c r="F24" s="39"/>
      <c r="G24" s="39"/>
      <c r="H24" s="39"/>
      <c r="I24" s="39"/>
      <c r="J24" s="43"/>
      <c r="K24" s="105"/>
      <c r="L24" s="69"/>
      <c r="M24" s="52" t="s">
        <v>30</v>
      </c>
      <c r="N24" s="53"/>
      <c r="O24" s="53"/>
      <c r="P24" s="53"/>
      <c r="Q24" s="53" t="n">
        <v>203</v>
      </c>
      <c r="R24" s="53" t="n">
        <v>206.71</v>
      </c>
      <c r="S24" s="53"/>
      <c r="T24" s="48"/>
      <c r="U24" s="54"/>
      <c r="ALL24" s="0"/>
      <c r="ALM24" s="0"/>
      <c r="ALN24" s="0"/>
      <c r="ALO24" s="0"/>
      <c r="ALP24" s="0"/>
    </row>
    <row r="25" customFormat="false" ht="6.75" hidden="false" customHeight="true" outlineLevel="0" collapsed="false">
      <c r="A25" s="56"/>
      <c r="B25" s="56"/>
      <c r="C25" s="57"/>
      <c r="D25" s="58"/>
      <c r="E25" s="59"/>
      <c r="F25" s="58"/>
      <c r="G25" s="58"/>
      <c r="H25" s="58"/>
      <c r="I25" s="58"/>
      <c r="J25" s="60"/>
      <c r="K25" s="61"/>
      <c r="L25" s="62"/>
      <c r="M25" s="63"/>
      <c r="N25" s="63"/>
      <c r="O25" s="63"/>
      <c r="P25" s="63"/>
      <c r="Q25" s="63"/>
      <c r="R25" s="63"/>
      <c r="S25" s="63"/>
      <c r="T25" s="48"/>
      <c r="U25" s="65"/>
    </row>
    <row r="26" customFormat="false" ht="32.25" hidden="false" customHeight="true" outlineLevel="0" collapsed="false">
      <c r="A26" s="106"/>
      <c r="B26" s="107" t="s">
        <v>60</v>
      </c>
      <c r="C26" s="108" t="s">
        <v>61</v>
      </c>
      <c r="D26" s="109"/>
      <c r="E26" s="110"/>
      <c r="F26" s="111"/>
      <c r="G26" s="111"/>
      <c r="H26" s="111"/>
      <c r="I26" s="112"/>
      <c r="J26" s="113"/>
      <c r="K26" s="114" t="n">
        <v>0.04</v>
      </c>
      <c r="L26" s="115"/>
      <c r="M26" s="116"/>
      <c r="N26" s="117"/>
      <c r="O26" s="117"/>
      <c r="P26" s="117"/>
      <c r="Q26" s="117"/>
      <c r="R26" s="117"/>
      <c r="S26" s="117"/>
      <c r="T26" s="118" t="n">
        <f aca="false">SUM(T5:T23)</f>
        <v>1340</v>
      </c>
      <c r="U26" s="118" t="n">
        <f aca="false">SUM(U5:U23)</f>
        <v>620</v>
      </c>
    </row>
    <row r="27" customFormat="false" ht="6.75" hidden="false" customHeight="true" outlineLevel="0" collapsed="false">
      <c r="A27" s="119"/>
      <c r="B27" s="119"/>
      <c r="C27" s="120"/>
      <c r="D27" s="121"/>
      <c r="E27" s="122"/>
      <c r="F27" s="121"/>
      <c r="G27" s="121"/>
      <c r="H27" s="121"/>
      <c r="I27" s="121"/>
      <c r="J27" s="123"/>
      <c r="K27" s="124"/>
      <c r="L27" s="125"/>
      <c r="M27" s="126"/>
      <c r="N27" s="127"/>
      <c r="O27" s="127"/>
      <c r="P27" s="127"/>
      <c r="Q27" s="127"/>
      <c r="R27" s="127"/>
      <c r="S27" s="127"/>
      <c r="T27" s="128"/>
      <c r="U27" s="129"/>
    </row>
    <row r="28" s="80" customFormat="true" ht="15" hidden="false" customHeight="false" outlineLevel="0" collapsed="false">
      <c r="A28" s="96"/>
      <c r="B28" s="130"/>
      <c r="C28" s="131"/>
      <c r="D28" s="132"/>
      <c r="E28" s="133"/>
      <c r="F28" s="134"/>
      <c r="G28" s="134"/>
      <c r="H28" s="134"/>
      <c r="I28" s="134"/>
      <c r="J28" s="135"/>
      <c r="K28" s="136"/>
      <c r="L28" s="137"/>
      <c r="M28" s="21"/>
      <c r="N28" s="138"/>
      <c r="O28" s="138"/>
      <c r="P28" s="139"/>
      <c r="Q28" s="139"/>
      <c r="R28" s="139"/>
      <c r="S28" s="139"/>
      <c r="T28" s="139"/>
      <c r="U28" s="139"/>
    </row>
    <row r="29" customFormat="false" ht="32.25" hidden="false" customHeight="true" outlineLevel="0" collapsed="false">
      <c r="A29" s="96"/>
      <c r="B29" s="140" t="s">
        <v>62</v>
      </c>
      <c r="C29" s="108" t="s">
        <v>63</v>
      </c>
      <c r="D29" s="109"/>
      <c r="E29" s="141"/>
      <c r="F29" s="142"/>
      <c r="G29" s="142"/>
      <c r="H29" s="142"/>
      <c r="I29" s="143"/>
      <c r="J29" s="144"/>
      <c r="K29" s="145" t="n">
        <v>0.04</v>
      </c>
      <c r="L29" s="146"/>
      <c r="M29" s="147"/>
      <c r="N29" s="148"/>
      <c r="O29" s="148"/>
      <c r="P29" s="148"/>
      <c r="Q29" s="148"/>
      <c r="R29" s="148"/>
      <c r="S29" s="148"/>
      <c r="T29" s="148"/>
      <c r="U29" s="148"/>
    </row>
    <row r="30" customFormat="false" ht="6.75" hidden="false" customHeight="true" outlineLevel="0" collapsed="false">
      <c r="A30" s="119"/>
      <c r="B30" s="119"/>
      <c r="C30" s="120"/>
      <c r="D30" s="121"/>
      <c r="E30" s="122"/>
      <c r="F30" s="121"/>
      <c r="G30" s="121"/>
      <c r="H30" s="121"/>
      <c r="I30" s="121"/>
      <c r="J30" s="123"/>
      <c r="K30" s="124"/>
      <c r="L30" s="125"/>
      <c r="M30" s="126"/>
      <c r="N30" s="127"/>
      <c r="O30" s="127"/>
      <c r="P30" s="127"/>
      <c r="Q30" s="127"/>
      <c r="R30" s="127"/>
      <c r="S30" s="127"/>
      <c r="T30" s="127"/>
      <c r="U30" s="129"/>
    </row>
    <row r="31" s="80" customFormat="true" ht="35.25" hidden="false" customHeight="true" outlineLevel="0" collapsed="false">
      <c r="A31" s="106"/>
      <c r="B31" s="149"/>
      <c r="C31" s="150"/>
      <c r="D31" s="151"/>
      <c r="E31" s="152"/>
      <c r="F31" s="153"/>
      <c r="G31" s="153"/>
      <c r="H31" s="153"/>
      <c r="I31" s="153"/>
      <c r="J31" s="154"/>
      <c r="K31" s="155"/>
      <c r="L31" s="156"/>
      <c r="M31" s="21"/>
      <c r="N31" s="138"/>
      <c r="O31" s="138"/>
      <c r="P31" s="139"/>
      <c r="Q31" s="139"/>
      <c r="R31" s="139"/>
      <c r="S31" s="139"/>
      <c r="T31" s="139"/>
      <c r="U31" s="139"/>
    </row>
    <row r="32" s="119" customFormat="true" ht="6.75" hidden="false" customHeight="true" outlineLevel="0" collapsed="false">
      <c r="L32" s="157"/>
      <c r="M32" s="158"/>
      <c r="N32" s="159"/>
      <c r="O32" s="159"/>
      <c r="P32" s="159"/>
      <c r="Q32" s="159"/>
      <c r="R32" s="159"/>
      <c r="S32" s="159"/>
      <c r="T32" s="159"/>
      <c r="U32" s="160"/>
    </row>
    <row r="33" customFormat="false" ht="32.25" hidden="false" customHeight="true" outlineLevel="0" collapsed="false">
      <c r="A33" s="106"/>
      <c r="B33" s="107"/>
      <c r="C33" s="108"/>
      <c r="D33" s="109"/>
      <c r="E33" s="141"/>
      <c r="F33" s="142"/>
      <c r="G33" s="142"/>
      <c r="H33" s="142"/>
      <c r="I33" s="143"/>
      <c r="J33" s="144"/>
      <c r="K33" s="161"/>
      <c r="L33" s="146"/>
      <c r="M33" s="147"/>
      <c r="N33" s="148"/>
      <c r="O33" s="148"/>
      <c r="P33" s="148"/>
      <c r="Q33" s="148"/>
      <c r="R33" s="148"/>
      <c r="S33" s="148"/>
      <c r="T33" s="148"/>
      <c r="U33" s="148"/>
    </row>
    <row r="34" s="80" customFormat="true" ht="9.75" hidden="false" customHeight="true" outlineLevel="0" collapsed="false">
      <c r="A34" s="162"/>
      <c r="B34" s="162"/>
      <c r="C34" s="163"/>
      <c r="D34" s="164"/>
      <c r="E34" s="165"/>
      <c r="F34" s="166"/>
      <c r="G34" s="166"/>
      <c r="H34" s="166"/>
      <c r="I34" s="166"/>
      <c r="J34" s="167"/>
      <c r="K34" s="168"/>
      <c r="L34" s="169"/>
      <c r="M34" s="170"/>
      <c r="N34" s="171"/>
      <c r="O34" s="171"/>
      <c r="P34" s="172"/>
      <c r="Q34" s="172"/>
      <c r="R34" s="172"/>
      <c r="S34" s="172"/>
      <c r="T34" s="172"/>
      <c r="U34" s="172"/>
    </row>
    <row r="35" customFormat="false" ht="16.5" hidden="false" customHeight="true" outlineLevel="0" collapsed="false">
      <c r="A35" s="173" t="s">
        <v>64</v>
      </c>
      <c r="B35" s="174"/>
      <c r="C35" s="175"/>
      <c r="D35" s="174"/>
      <c r="E35" s="176"/>
      <c r="F35" s="174"/>
      <c r="G35" s="174"/>
      <c r="H35" s="174"/>
      <c r="I35" s="177"/>
      <c r="J35" s="178"/>
      <c r="K35" s="179"/>
      <c r="L35" s="180"/>
      <c r="M35" s="181"/>
      <c r="N35" s="182"/>
      <c r="O35" s="182"/>
      <c r="P35" s="182"/>
      <c r="Q35" s="182"/>
      <c r="R35" s="182"/>
      <c r="S35" s="182"/>
      <c r="T35" s="182"/>
      <c r="U35" s="183"/>
    </row>
    <row r="36" s="80" customFormat="true" ht="48" hidden="false" customHeight="true" outlineLevel="0" collapsed="false">
      <c r="A36" s="106" t="n">
        <v>1</v>
      </c>
      <c r="B36" s="184" t="s">
        <v>65</v>
      </c>
      <c r="C36" s="185" t="s">
        <v>66</v>
      </c>
      <c r="D36" s="186" t="s">
        <v>22</v>
      </c>
      <c r="E36" s="187" t="n">
        <v>43034</v>
      </c>
      <c r="F36" s="188" t="s">
        <v>23</v>
      </c>
      <c r="G36" s="188"/>
      <c r="H36" s="189" t="s">
        <v>67</v>
      </c>
      <c r="I36" s="190" t="s">
        <v>68</v>
      </c>
      <c r="J36" s="191"/>
      <c r="K36" s="192" t="n">
        <v>0</v>
      </c>
      <c r="L36" s="193" t="n">
        <v>43034</v>
      </c>
      <c r="M36" s="194"/>
      <c r="N36" s="195"/>
      <c r="O36" s="195"/>
      <c r="P36" s="195"/>
      <c r="Q36" s="195"/>
      <c r="R36" s="195"/>
      <c r="S36" s="195"/>
      <c r="T36" s="195"/>
      <c r="U36" s="195"/>
    </row>
    <row r="37" customFormat="false" ht="6.75" hidden="false" customHeight="true" outlineLevel="0" collapsed="false">
      <c r="A37" s="160"/>
      <c r="B37" s="119"/>
      <c r="C37" s="120"/>
      <c r="D37" s="121"/>
      <c r="E37" s="122"/>
      <c r="F37" s="121"/>
      <c r="G37" s="121"/>
      <c r="H37" s="121"/>
      <c r="I37" s="121"/>
      <c r="J37" s="123"/>
      <c r="K37" s="124"/>
      <c r="L37" s="125"/>
      <c r="M37" s="126"/>
      <c r="N37" s="127"/>
      <c r="O37" s="127"/>
      <c r="P37" s="127"/>
      <c r="Q37" s="127"/>
      <c r="R37" s="127"/>
      <c r="S37" s="127"/>
      <c r="T37" s="127"/>
      <c r="U37" s="129"/>
    </row>
    <row r="38" customFormat="false" ht="40.5" hidden="false" customHeight="true" outlineLevel="0" collapsed="false">
      <c r="A38" s="106" t="n">
        <v>2</v>
      </c>
      <c r="B38" s="196" t="s">
        <v>69</v>
      </c>
      <c r="C38" s="197" t="s">
        <v>70</v>
      </c>
      <c r="D38" s="198" t="s">
        <v>22</v>
      </c>
      <c r="E38" s="199" t="n">
        <v>43026</v>
      </c>
      <c r="F38" s="198" t="s">
        <v>37</v>
      </c>
      <c r="G38" s="198"/>
      <c r="H38" s="198"/>
      <c r="I38" s="200" t="s">
        <v>71</v>
      </c>
      <c r="J38" s="201"/>
      <c r="K38" s="202" t="n">
        <v>0</v>
      </c>
      <c r="L38" s="203" t="s">
        <v>72</v>
      </c>
      <c r="M38" s="204"/>
      <c r="N38" s="205"/>
      <c r="O38" s="205"/>
      <c r="P38" s="205"/>
      <c r="Q38" s="205"/>
      <c r="R38" s="205"/>
      <c r="S38" s="205"/>
      <c r="T38" s="205"/>
      <c r="U38" s="195"/>
    </row>
    <row r="39" customFormat="false" ht="6.75" hidden="false" customHeight="true" outlineLevel="0" collapsed="false">
      <c r="A39" s="160"/>
      <c r="B39" s="119"/>
      <c r="C39" s="120"/>
      <c r="D39" s="121"/>
      <c r="E39" s="122"/>
      <c r="F39" s="121"/>
      <c r="G39" s="121"/>
      <c r="H39" s="121"/>
      <c r="I39" s="121"/>
      <c r="J39" s="123"/>
      <c r="K39" s="124"/>
      <c r="L39" s="125"/>
      <c r="M39" s="126"/>
      <c r="N39" s="127"/>
      <c r="O39" s="127"/>
      <c r="P39" s="127"/>
      <c r="Q39" s="127"/>
      <c r="R39" s="127"/>
      <c r="S39" s="127"/>
      <c r="T39" s="127"/>
      <c r="U39" s="129"/>
    </row>
    <row r="40" customFormat="false" ht="60.75" hidden="false" customHeight="false" outlineLevel="0" collapsed="false">
      <c r="A40" s="106" t="n">
        <v>3</v>
      </c>
      <c r="B40" s="196" t="s">
        <v>73</v>
      </c>
      <c r="C40" s="197" t="s">
        <v>44</v>
      </c>
      <c r="D40" s="198" t="s">
        <v>22</v>
      </c>
      <c r="E40" s="199" t="n">
        <v>42935</v>
      </c>
      <c r="F40" s="198" t="s">
        <v>37</v>
      </c>
      <c r="G40" s="198"/>
      <c r="H40" s="198"/>
      <c r="I40" s="200" t="s">
        <v>71</v>
      </c>
      <c r="J40" s="201"/>
      <c r="K40" s="202" t="n">
        <v>0</v>
      </c>
      <c r="L40" s="203" t="s">
        <v>74</v>
      </c>
      <c r="M40" s="204"/>
      <c r="N40" s="205"/>
      <c r="O40" s="205"/>
      <c r="P40" s="205"/>
      <c r="Q40" s="205"/>
      <c r="R40" s="205"/>
      <c r="S40" s="205"/>
      <c r="T40" s="205"/>
      <c r="U40" s="195"/>
    </row>
    <row r="41" customFormat="false" ht="6.75" hidden="false" customHeight="true" outlineLevel="0" collapsed="false">
      <c r="A41" s="160"/>
      <c r="B41" s="119"/>
      <c r="C41" s="120"/>
      <c r="D41" s="121"/>
      <c r="E41" s="122"/>
      <c r="F41" s="121"/>
      <c r="G41" s="121"/>
      <c r="H41" s="121"/>
      <c r="I41" s="121"/>
      <c r="J41" s="123"/>
      <c r="K41" s="124"/>
      <c r="L41" s="125"/>
      <c r="M41" s="126"/>
      <c r="N41" s="127"/>
      <c r="O41" s="127"/>
      <c r="P41" s="127"/>
      <c r="Q41" s="127"/>
      <c r="R41" s="127"/>
      <c r="S41" s="127"/>
      <c r="T41" s="127"/>
      <c r="U41" s="129"/>
    </row>
    <row r="42" customFormat="false" ht="60" hidden="false" customHeight="false" outlineLevel="0" collapsed="false">
      <c r="A42" s="106" t="n">
        <v>4</v>
      </c>
      <c r="B42" s="206" t="s">
        <v>75</v>
      </c>
      <c r="C42" s="207" t="s">
        <v>70</v>
      </c>
      <c r="D42" s="208" t="s">
        <v>22</v>
      </c>
      <c r="E42" s="209" t="n">
        <v>43026</v>
      </c>
      <c r="F42" s="208" t="s">
        <v>37</v>
      </c>
      <c r="G42" s="208"/>
      <c r="H42" s="208"/>
      <c r="I42" s="210" t="s">
        <v>71</v>
      </c>
      <c r="J42" s="211"/>
      <c r="K42" s="212" t="n">
        <v>0</v>
      </c>
      <c r="L42" s="213" t="s">
        <v>76</v>
      </c>
      <c r="M42" s="214"/>
      <c r="N42" s="215"/>
      <c r="O42" s="215"/>
      <c r="P42" s="215"/>
      <c r="Q42" s="215"/>
      <c r="R42" s="215"/>
      <c r="S42" s="215"/>
      <c r="T42" s="215"/>
      <c r="U42" s="216"/>
    </row>
    <row r="43" customFormat="false" ht="6.75" hidden="false" customHeight="true" outlineLevel="0" collapsed="false">
      <c r="A43" s="160"/>
      <c r="B43" s="119"/>
      <c r="C43" s="120"/>
      <c r="D43" s="121"/>
      <c r="E43" s="122"/>
      <c r="F43" s="121"/>
      <c r="G43" s="121"/>
      <c r="H43" s="121"/>
      <c r="I43" s="121"/>
      <c r="J43" s="123"/>
      <c r="K43" s="124"/>
      <c r="L43" s="125"/>
      <c r="M43" s="126"/>
      <c r="N43" s="127"/>
      <c r="O43" s="127"/>
      <c r="P43" s="127"/>
      <c r="Q43" s="127"/>
      <c r="R43" s="127"/>
      <c r="S43" s="127"/>
      <c r="T43" s="127"/>
      <c r="U43" s="129"/>
    </row>
    <row r="44" customFormat="false" ht="60" hidden="false" customHeight="false" outlineLevel="0" collapsed="false">
      <c r="A44" s="106" t="n">
        <v>5</v>
      </c>
      <c r="B44" s="206" t="s">
        <v>77</v>
      </c>
      <c r="C44" s="207" t="s">
        <v>78</v>
      </c>
      <c r="D44" s="208" t="s">
        <v>22</v>
      </c>
      <c r="E44" s="209" t="n">
        <v>42909</v>
      </c>
      <c r="F44" s="217" t="s">
        <v>23</v>
      </c>
      <c r="G44" s="217"/>
      <c r="H44" s="217"/>
      <c r="I44" s="210" t="s">
        <v>71</v>
      </c>
      <c r="J44" s="211"/>
      <c r="K44" s="212" t="n">
        <v>0</v>
      </c>
      <c r="L44" s="213" t="s">
        <v>79</v>
      </c>
      <c r="M44" s="214"/>
      <c r="N44" s="215"/>
      <c r="O44" s="215"/>
      <c r="P44" s="215"/>
      <c r="Q44" s="215"/>
      <c r="R44" s="215"/>
      <c r="S44" s="215"/>
      <c r="T44" s="215"/>
      <c r="U44" s="216"/>
    </row>
    <row r="45" customFormat="false" ht="6.75" hidden="false" customHeight="true" outlineLevel="0" collapsed="false">
      <c r="A45" s="160"/>
      <c r="B45" s="119"/>
      <c r="C45" s="120"/>
      <c r="D45" s="121"/>
      <c r="E45" s="122"/>
      <c r="F45" s="121"/>
      <c r="G45" s="121"/>
      <c r="H45" s="121"/>
      <c r="I45" s="121"/>
      <c r="J45" s="123"/>
      <c r="K45" s="124"/>
      <c r="L45" s="125"/>
      <c r="M45" s="126"/>
      <c r="N45" s="127"/>
      <c r="O45" s="127"/>
      <c r="P45" s="127"/>
      <c r="Q45" s="127"/>
      <c r="R45" s="127"/>
      <c r="S45" s="127"/>
      <c r="T45" s="127"/>
      <c r="U45" s="129"/>
    </row>
    <row r="46" customFormat="false" ht="60" hidden="false" customHeight="false" outlineLevel="0" collapsed="false">
      <c r="A46" s="106" t="n">
        <v>6</v>
      </c>
      <c r="B46" s="206" t="s">
        <v>80</v>
      </c>
      <c r="C46" s="207" t="s">
        <v>78</v>
      </c>
      <c r="D46" s="208" t="s">
        <v>22</v>
      </c>
      <c r="E46" s="209" t="n">
        <v>42909</v>
      </c>
      <c r="F46" s="217" t="s">
        <v>23</v>
      </c>
      <c r="G46" s="217"/>
      <c r="H46" s="217"/>
      <c r="I46" s="210" t="s">
        <v>71</v>
      </c>
      <c r="J46" s="211"/>
      <c r="K46" s="212" t="n">
        <v>0</v>
      </c>
      <c r="L46" s="213" t="s">
        <v>79</v>
      </c>
      <c r="M46" s="214"/>
      <c r="N46" s="215"/>
      <c r="O46" s="215"/>
      <c r="P46" s="215"/>
      <c r="Q46" s="215"/>
      <c r="R46" s="215"/>
      <c r="S46" s="215"/>
      <c r="T46" s="215"/>
      <c r="U46" s="216"/>
    </row>
    <row r="47" customFormat="false" ht="6.75" hidden="false" customHeight="true" outlineLevel="0" collapsed="false">
      <c r="A47" s="160"/>
      <c r="B47" s="119"/>
      <c r="C47" s="120"/>
      <c r="D47" s="121"/>
      <c r="E47" s="122"/>
      <c r="F47" s="121"/>
      <c r="G47" s="121"/>
      <c r="H47" s="121"/>
      <c r="I47" s="121"/>
      <c r="J47" s="123"/>
      <c r="K47" s="124"/>
      <c r="L47" s="125"/>
      <c r="M47" s="126"/>
      <c r="N47" s="127"/>
      <c r="O47" s="127"/>
      <c r="P47" s="127"/>
      <c r="Q47" s="127"/>
      <c r="R47" s="127"/>
      <c r="S47" s="127"/>
      <c r="T47" s="127"/>
      <c r="U47" s="129"/>
    </row>
    <row r="48" customFormat="false" ht="60" hidden="false" customHeight="false" outlineLevel="0" collapsed="false">
      <c r="A48" s="106" t="n">
        <v>7</v>
      </c>
      <c r="B48" s="206" t="s">
        <v>81</v>
      </c>
      <c r="C48" s="207" t="s">
        <v>82</v>
      </c>
      <c r="D48" s="208" t="s">
        <v>22</v>
      </c>
      <c r="E48" s="209" t="n">
        <v>42972</v>
      </c>
      <c r="F48" s="208" t="s">
        <v>37</v>
      </c>
      <c r="G48" s="208"/>
      <c r="H48" s="208"/>
      <c r="I48" s="210" t="s">
        <v>71</v>
      </c>
      <c r="J48" s="211"/>
      <c r="K48" s="212"/>
      <c r="L48" s="213" t="s">
        <v>83</v>
      </c>
      <c r="M48" s="214"/>
      <c r="N48" s="215"/>
      <c r="O48" s="215"/>
      <c r="P48" s="215"/>
      <c r="Q48" s="215"/>
      <c r="R48" s="215"/>
      <c r="S48" s="215"/>
      <c r="T48" s="215"/>
      <c r="U48" s="216"/>
    </row>
    <row r="49" customFormat="false" ht="6.75" hidden="false" customHeight="true" outlineLevel="0" collapsed="false">
      <c r="A49" s="160"/>
      <c r="B49" s="119"/>
      <c r="C49" s="120"/>
      <c r="D49" s="121"/>
      <c r="E49" s="122"/>
      <c r="F49" s="121"/>
      <c r="G49" s="121"/>
      <c r="H49" s="121"/>
      <c r="I49" s="121"/>
      <c r="J49" s="123"/>
      <c r="K49" s="124"/>
      <c r="L49" s="125"/>
      <c r="M49" s="126"/>
      <c r="N49" s="127"/>
      <c r="O49" s="127"/>
      <c r="P49" s="127"/>
      <c r="Q49" s="127"/>
      <c r="R49" s="127"/>
      <c r="S49" s="127"/>
      <c r="T49" s="127"/>
      <c r="U49" s="129"/>
    </row>
    <row r="50" customFormat="false" ht="60" hidden="false" customHeight="false" outlineLevel="0" collapsed="false">
      <c r="A50" s="106" t="n">
        <v>8</v>
      </c>
      <c r="B50" s="206" t="s">
        <v>84</v>
      </c>
      <c r="C50" s="207" t="s">
        <v>82</v>
      </c>
      <c r="D50" s="208" t="s">
        <v>22</v>
      </c>
      <c r="E50" s="209" t="n">
        <v>42975</v>
      </c>
      <c r="F50" s="208" t="s">
        <v>37</v>
      </c>
      <c r="G50" s="208"/>
      <c r="H50" s="208"/>
      <c r="I50" s="210" t="s">
        <v>71</v>
      </c>
      <c r="J50" s="211"/>
      <c r="K50" s="212" t="n">
        <v>0</v>
      </c>
      <c r="L50" s="213" t="s">
        <v>85</v>
      </c>
      <c r="M50" s="214"/>
      <c r="N50" s="215"/>
      <c r="O50" s="215"/>
      <c r="P50" s="215"/>
      <c r="Q50" s="215"/>
      <c r="R50" s="215"/>
      <c r="S50" s="215"/>
      <c r="T50" s="215"/>
      <c r="U50" s="216"/>
    </row>
    <row r="51" customFormat="false" ht="6" hidden="false" customHeight="true" outlineLevel="0" collapsed="false">
      <c r="A51" s="119"/>
      <c r="B51" s="119"/>
      <c r="C51" s="120"/>
      <c r="D51" s="121"/>
      <c r="E51" s="122"/>
      <c r="F51" s="121"/>
      <c r="G51" s="121"/>
      <c r="H51" s="121"/>
      <c r="I51" s="121"/>
      <c r="J51" s="121"/>
      <c r="K51" s="124"/>
      <c r="L51" s="125"/>
      <c r="M51" s="126"/>
      <c r="N51" s="127"/>
      <c r="O51" s="127"/>
      <c r="P51" s="127"/>
      <c r="Q51" s="127"/>
      <c r="R51" s="127"/>
      <c r="S51" s="127"/>
      <c r="T51" s="127"/>
      <c r="U51" s="129"/>
    </row>
  </sheetData>
  <mergeCells count="17">
    <mergeCell ref="I1:L1"/>
    <mergeCell ref="V1:Y1"/>
    <mergeCell ref="I2:L2"/>
    <mergeCell ref="V2:Y2"/>
    <mergeCell ref="I3:L3"/>
    <mergeCell ref="V3:Y3"/>
    <mergeCell ref="A5:A6"/>
    <mergeCell ref="A8:A9"/>
    <mergeCell ref="B8:B9"/>
    <mergeCell ref="A11:A12"/>
    <mergeCell ref="I11:I12"/>
    <mergeCell ref="A14:A15"/>
    <mergeCell ref="A17:A18"/>
    <mergeCell ref="B17:B18"/>
    <mergeCell ref="A23:A24"/>
    <mergeCell ref="B23:B24"/>
    <mergeCell ref="A28:A29"/>
  </mergeCells>
  <conditionalFormatting sqref="H1:H3">
    <cfRule type="dataBar" priority="2">
      <dataBar showValue="1" minLength="10" maxLength="90">
        <cfvo type="min" val="0"/>
        <cfvo type="max" val="0"/>
        <color rgb="FF2A6099"/>
      </dataBar>
      <extLst>
        <ext xmlns:x14="http://schemas.microsoft.com/office/spreadsheetml/2009/9/main" uri="{B025F937-C7B1-47D3-B67F-A62EFF666E3E}">
          <x14:id>{9560519A-9436-41BF-80EF-AA114030C438}</x14:id>
        </ext>
      </extLst>
    </cfRule>
  </conditionalFormatting>
  <conditionalFormatting sqref="U2:U3">
    <cfRule type="dataBar" priority="3">
      <dataBar showValue="1" minLength="10" maxLength="90">
        <cfvo type="min" val="0"/>
        <cfvo type="max" val="0"/>
        <color rgb="FF2A6099"/>
      </dataBar>
      <extLst>
        <ext xmlns:x14="http://schemas.microsoft.com/office/spreadsheetml/2009/9/main" uri="{B025F937-C7B1-47D3-B67F-A62EFF666E3E}">
          <x14:id>{FDFC7DCE-4493-49BC-9022-652F261E848B}</x14:id>
        </ext>
      </extLst>
    </cfRule>
  </conditionalFormatting>
  <conditionalFormatting sqref="U1">
    <cfRule type="dataBar" priority="4">
      <dataBar showValue="1" minLength="10" maxLength="90">
        <cfvo type="min" val="0"/>
        <cfvo type="max" val="0"/>
        <color rgb="FF2A6099"/>
      </dataBar>
      <extLst>
        <ext xmlns:x14="http://schemas.microsoft.com/office/spreadsheetml/2009/9/main" uri="{B025F937-C7B1-47D3-B67F-A62EFF666E3E}">
          <x14:id>{574433A4-FED6-44D1-9742-A240FDECF634}</x14:id>
        </ext>
      </extLst>
    </cfRule>
  </conditionalFormatting>
  <printOptions headings="false" gridLines="false" gridLinesSet="true" horizontalCentered="false" verticalCentered="false"/>
  <pageMargins left="0.236111111111111" right="0.236111111111111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60519A-9436-41BF-80EF-AA114030C438}">
            <x14:dataBar minLength="10" maxLength="90" axisPosition="automatic" gradient="true">
              <x14:cfvo type="autoMin"/>
              <x14:cfvo type="autoMax"/>
              <x14:negativeFillColor rgb="FF2A6099"/>
              <x14:axisColor rgb="FF000000"/>
            </x14:dataBar>
          </x14:cfRule>
          <xm:sqref>H1:H3</xm:sqref>
        </x14:conditionalFormatting>
        <x14:conditionalFormatting xmlns:xm="http://schemas.microsoft.com/office/excel/2006/main">
          <x14:cfRule type="dataBar" id="{FDFC7DCE-4493-49BC-9022-652F261E848B}">
            <x14:dataBar minLength="10" maxLength="90" axisPosition="automatic" gradient="true">
              <x14:cfvo type="autoMin"/>
              <x14:cfvo type="autoMax"/>
              <x14:negativeFillColor rgb="FF2A6099"/>
              <x14:axisColor rgb="FF000000"/>
            </x14:dataBar>
          </x14:cfRule>
          <xm:sqref>U2:U3</xm:sqref>
        </x14:conditionalFormatting>
        <x14:conditionalFormatting xmlns:xm="http://schemas.microsoft.com/office/excel/2006/main">
          <x14:cfRule type="dataBar" id="{574433A4-FED6-44D1-9742-A240FDECF634}">
            <x14:dataBar minLength="10" maxLength="90" axisPosition="automatic" gradient="true">
              <x14:cfvo type="autoMin"/>
              <x14:cfvo type="autoMax"/>
              <x14:negativeFillColor rgb="FF2A6099"/>
              <x14:axisColor rgb="FF000000"/>
            </x14:dataBar>
          </x14:cfRule>
          <xm:sqref>U1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57" activeCellId="0" sqref="B57"/>
    </sheetView>
  </sheetViews>
  <sheetFormatPr defaultColWidth="10.71484375" defaultRowHeight="15" zeroHeight="false" outlineLevelRow="0" outlineLevelCol="0"/>
  <sheetData/>
  <printOptions headings="false" gridLines="false" gridLinesSet="true" horizontalCentered="false" verticalCentered="false"/>
  <pageMargins left="0.511805555555556" right="0.511805555555556" top="0.551388888888889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0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2006-09-12T15:06:44Z</dcterms:created>
  <dc:creator>Jean-Paul</dc:creator>
  <dc:description/>
  <dc:language>fr-FR</dc:language>
  <cp:lastModifiedBy/>
  <cp:lastPrinted>2022-01-02T17:40:27Z</cp:lastPrinted>
  <dcterms:modified xsi:type="dcterms:W3CDTF">2024-01-12T12:40:14Z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