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nimation\Prestation formation sobriété\AAP région\"/>
    </mc:Choice>
  </mc:AlternateContent>
  <bookViews>
    <workbookView xWindow="0" yWindow="0" windowWidth="12075" windowHeight="759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1" l="1"/>
  <c r="B32" i="1" l="1"/>
  <c r="B30" i="1" l="1"/>
  <c r="C30" i="1" l="1"/>
  <c r="B31" i="1" l="1"/>
  <c r="B33" i="1" l="1"/>
  <c r="B34" i="1" l="1"/>
  <c r="B35" i="1"/>
  <c r="B36" i="1" s="1"/>
  <c r="B46" i="1"/>
</calcChain>
</file>

<file path=xl/sharedStrings.xml><?xml version="1.0" encoding="utf-8"?>
<sst xmlns="http://schemas.openxmlformats.org/spreadsheetml/2006/main" count="43" uniqueCount="39">
  <si>
    <t>Charges</t>
  </si>
  <si>
    <t>Mise en réserve 57,5%</t>
  </si>
  <si>
    <t>Fourniture-petit matériel (606300)</t>
  </si>
  <si>
    <t>Assurance RC - Structure (616100)</t>
  </si>
  <si>
    <t>Expert comptable-(622601)</t>
  </si>
  <si>
    <t>Frais AG(625701)</t>
  </si>
  <si>
    <t>Télétransmission-(626001)</t>
  </si>
  <si>
    <t>Frais bancaires(627000)</t>
  </si>
  <si>
    <t>CFE (635120)</t>
  </si>
  <si>
    <t>Interêt d'emprunt (661100)</t>
  </si>
  <si>
    <t>Communication (623….)</t>
  </si>
  <si>
    <t>Dotation au amortissement</t>
  </si>
  <si>
    <t>Mise en réserve subvention</t>
  </si>
  <si>
    <t>Distribuable 42,5%</t>
  </si>
  <si>
    <t>Impots</t>
  </si>
  <si>
    <t>Produits</t>
  </si>
  <si>
    <t>Nettoyage-(615600)</t>
  </si>
  <si>
    <t>Interêt brut CCA (66150)</t>
  </si>
  <si>
    <t>Bénéfice à répartir</t>
  </si>
  <si>
    <t>Distribuable par PS</t>
  </si>
  <si>
    <t>Total</t>
  </si>
  <si>
    <t>Turpe (redevance Enedis)-(606101)</t>
  </si>
  <si>
    <t>Coophub :  abonnement</t>
  </si>
  <si>
    <t>Loyers toitures(6132..)</t>
  </si>
  <si>
    <t>Maintenance PV (615600)</t>
  </si>
  <si>
    <t>Cotisation  (628100)</t>
  </si>
  <si>
    <t>Produit des ventes</t>
  </si>
  <si>
    <t>Location bureau (613….)</t>
  </si>
  <si>
    <t>Formation</t>
  </si>
  <si>
    <t>Bénéfices Net</t>
  </si>
  <si>
    <t>Prévision 2024</t>
  </si>
  <si>
    <t>Fonctionnement</t>
  </si>
  <si>
    <t xml:space="preserve">capital social </t>
  </si>
  <si>
    <t>Emprunt NEF</t>
  </si>
  <si>
    <t>Emprunt CA</t>
  </si>
  <si>
    <t>Intérêt d'emprunt</t>
  </si>
  <si>
    <t>Augmentation du capital</t>
  </si>
  <si>
    <t>Capacité d'auto-financement</t>
  </si>
  <si>
    <t>Quote part subvention d'investissement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</si>
</sst>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43" fontId="0" fillId="0" borderId="0" xfId="1" applyNumberFormat="1" applyFont="1"/>
    <xf numFmtId="44" fontId="0" fillId="4" borderId="1" xfId="1" applyFont="1" applyFill="1" applyBorder="1" applyAlignment="1">
      <alignment horizontal="right"/>
    </xf>
    <xf numFmtId="44" fontId="2" fillId="5" borderId="1" xfId="1" applyFont="1" applyFill="1" applyBorder="1"/>
    <xf numFmtId="44" fontId="0" fillId="0" borderId="0" xfId="1" applyFont="1"/>
    <xf numFmtId="44" fontId="0" fillId="6" borderId="1" xfId="1" applyFont="1" applyFill="1" applyBorder="1" applyAlignment="1">
      <alignment horizontal="right" indent="1"/>
    </xf>
    <xf numFmtId="44" fontId="0" fillId="0" borderId="0" xfId="1" applyFont="1" applyFill="1" applyBorder="1" applyAlignment="1">
      <alignment horizontal="right"/>
    </xf>
    <xf numFmtId="43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1" applyFont="1" applyFill="1" applyBorder="1"/>
    <xf numFmtId="43" fontId="0" fillId="0" borderId="0" xfId="1" applyNumberFormat="1" applyFont="1" applyFill="1" applyBorder="1"/>
    <xf numFmtId="44" fontId="2" fillId="6" borderId="1" xfId="1" applyFont="1" applyFill="1" applyBorder="1" applyAlignment="1">
      <alignment horizontal="right" indent="1"/>
    </xf>
    <xf numFmtId="44" fontId="2" fillId="0" borderId="0" xfId="1" applyFont="1"/>
    <xf numFmtId="0" fontId="2" fillId="0" borderId="0" xfId="0" applyFont="1" applyBorder="1" applyAlignment="1">
      <alignment horizontal="center"/>
    </xf>
    <xf numFmtId="0" fontId="0" fillId="3" borderId="1" xfId="0" applyFill="1" applyBorder="1" applyAlignment="1"/>
    <xf numFmtId="44" fontId="0" fillId="4" borderId="3" xfId="1" applyFont="1" applyFill="1" applyBorder="1" applyAlignment="1">
      <alignment horizontal="right"/>
    </xf>
    <xf numFmtId="10" fontId="2" fillId="6" borderId="1" xfId="2" applyNumberFormat="1" applyFont="1" applyFill="1" applyBorder="1" applyAlignment="1">
      <alignment horizontal="right" indent="1"/>
    </xf>
    <xf numFmtId="0" fontId="0" fillId="2" borderId="4" xfId="0" applyFill="1" applyBorder="1"/>
    <xf numFmtId="43" fontId="2" fillId="2" borderId="4" xfId="1" applyNumberFormat="1" applyFont="1" applyFill="1" applyBorder="1"/>
    <xf numFmtId="44" fontId="0" fillId="4" borderId="5" xfId="1" applyFont="1" applyFill="1" applyBorder="1" applyAlignment="1">
      <alignment horizontal="right"/>
    </xf>
    <xf numFmtId="44" fontId="0" fillId="0" borderId="0" xfId="1" applyFont="1" applyBorder="1"/>
    <xf numFmtId="44" fontId="2" fillId="0" borderId="0" xfId="1" applyFont="1" applyFill="1" applyBorder="1" applyAlignment="1">
      <alignment horizontal="right" indent="1"/>
    </xf>
    <xf numFmtId="43" fontId="0" fillId="0" borderId="0" xfId="0" applyNumberFormat="1" applyFill="1" applyBorder="1" applyAlignment="1"/>
    <xf numFmtId="43" fontId="2" fillId="3" borderId="1" xfId="0" applyNumberFormat="1" applyFont="1" applyFill="1" applyBorder="1" applyAlignment="1"/>
    <xf numFmtId="0" fontId="0" fillId="0" borderId="1" xfId="0" applyBorder="1"/>
    <xf numFmtId="44" fontId="0" fillId="0" borderId="1" xfId="1" applyFont="1" applyBorder="1"/>
    <xf numFmtId="44" fontId="0" fillId="0" borderId="7" xfId="1" applyFont="1" applyBorder="1"/>
    <xf numFmtId="44" fontId="0" fillId="0" borderId="6" xfId="1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28" zoomScale="150" zoomScaleNormal="150" workbookViewId="0">
      <selection activeCell="C34" sqref="C34"/>
    </sheetView>
  </sheetViews>
  <sheetFormatPr baseColWidth="10" defaultRowHeight="15" x14ac:dyDescent="0.25"/>
  <cols>
    <col min="1" max="1" width="35.7109375" bestFit="1" customWidth="1"/>
    <col min="2" max="2" width="22.28515625" style="4" customWidth="1"/>
    <col min="3" max="3" width="15.85546875" style="4" customWidth="1"/>
    <col min="4" max="4" width="18.7109375" customWidth="1"/>
    <col min="5" max="5" width="25" customWidth="1"/>
    <col min="6" max="6" width="23.7109375" customWidth="1"/>
  </cols>
  <sheetData>
    <row r="1" spans="1:5" x14ac:dyDescent="0.25">
      <c r="A1" s="29" t="s">
        <v>30</v>
      </c>
      <c r="B1" s="29"/>
      <c r="C1" s="29"/>
      <c r="D1" s="29"/>
    </row>
    <row r="2" spans="1:5" x14ac:dyDescent="0.25">
      <c r="A2" t="s">
        <v>32</v>
      </c>
      <c r="B2" s="12">
        <v>175750</v>
      </c>
    </row>
    <row r="4" spans="1:5" x14ac:dyDescent="0.25">
      <c r="A4" s="28" t="s">
        <v>30</v>
      </c>
      <c r="B4" s="28"/>
      <c r="C4" s="28"/>
    </row>
    <row r="5" spans="1:5" x14ac:dyDescent="0.25">
      <c r="A5" s="8"/>
      <c r="B5" s="13" t="s">
        <v>0</v>
      </c>
      <c r="C5" s="13" t="s">
        <v>15</v>
      </c>
    </row>
    <row r="6" spans="1:5" x14ac:dyDescent="0.25">
      <c r="A6" s="2"/>
      <c r="B6" s="3"/>
      <c r="C6" s="5"/>
      <c r="D6" s="1"/>
      <c r="E6" s="6"/>
    </row>
    <row r="7" spans="1:5" x14ac:dyDescent="0.25">
      <c r="A7" s="2" t="s">
        <v>2</v>
      </c>
      <c r="B7" s="3">
        <v>200</v>
      </c>
      <c r="C7" s="5"/>
      <c r="D7" s="1"/>
      <c r="E7" s="6"/>
    </row>
    <row r="8" spans="1:5" x14ac:dyDescent="0.25">
      <c r="A8" s="2" t="s">
        <v>21</v>
      </c>
      <c r="B8" s="3">
        <v>548</v>
      </c>
      <c r="C8" s="5"/>
      <c r="D8" s="1"/>
      <c r="E8" s="6"/>
    </row>
    <row r="9" spans="1:5" x14ac:dyDescent="0.25">
      <c r="A9" s="2" t="s">
        <v>23</v>
      </c>
      <c r="B9" s="3">
        <v>1100</v>
      </c>
      <c r="C9" s="5"/>
      <c r="D9" s="1"/>
      <c r="E9" s="6"/>
    </row>
    <row r="10" spans="1:5" x14ac:dyDescent="0.25">
      <c r="A10" s="2" t="s">
        <v>27</v>
      </c>
      <c r="B10" s="3">
        <v>1510</v>
      </c>
      <c r="C10" s="5"/>
      <c r="D10" s="1"/>
      <c r="E10" s="6"/>
    </row>
    <row r="11" spans="1:5" x14ac:dyDescent="0.25">
      <c r="A11" s="2" t="s">
        <v>16</v>
      </c>
      <c r="B11" s="3">
        <v>1000</v>
      </c>
      <c r="C11" s="5"/>
      <c r="D11" s="1"/>
      <c r="E11" s="6"/>
    </row>
    <row r="12" spans="1:5" x14ac:dyDescent="0.25">
      <c r="A12" s="2" t="s">
        <v>24</v>
      </c>
      <c r="B12" s="3">
        <v>2500</v>
      </c>
      <c r="C12" s="5"/>
      <c r="D12" s="1"/>
      <c r="E12" s="6"/>
    </row>
    <row r="13" spans="1:5" x14ac:dyDescent="0.25">
      <c r="A13" s="2" t="s">
        <v>3</v>
      </c>
      <c r="B13" s="3">
        <v>2670</v>
      </c>
      <c r="C13" s="5"/>
      <c r="D13" s="1"/>
      <c r="E13" s="6"/>
    </row>
    <row r="14" spans="1:5" x14ac:dyDescent="0.25">
      <c r="A14" s="2" t="s">
        <v>4</v>
      </c>
      <c r="B14" s="3">
        <v>2412</v>
      </c>
      <c r="C14" s="5"/>
      <c r="D14" s="1"/>
      <c r="E14" s="6"/>
    </row>
    <row r="15" spans="1:5" x14ac:dyDescent="0.25">
      <c r="A15" s="2" t="s">
        <v>10</v>
      </c>
      <c r="B15" s="3">
        <v>500</v>
      </c>
      <c r="C15" s="5"/>
      <c r="D15" s="1"/>
      <c r="E15" s="6"/>
    </row>
    <row r="16" spans="1:5" x14ac:dyDescent="0.25">
      <c r="A16" s="2" t="s">
        <v>31</v>
      </c>
      <c r="B16" s="3">
        <v>300</v>
      </c>
      <c r="C16" s="5"/>
      <c r="D16" s="1"/>
      <c r="E16" s="6"/>
    </row>
    <row r="17" spans="1:5" x14ac:dyDescent="0.25">
      <c r="A17" s="2" t="s">
        <v>28</v>
      </c>
      <c r="B17" s="3">
        <v>160</v>
      </c>
      <c r="C17" s="5"/>
      <c r="D17" s="1"/>
      <c r="E17" s="6"/>
    </row>
    <row r="18" spans="1:5" x14ac:dyDescent="0.25">
      <c r="A18" s="2" t="s">
        <v>5</v>
      </c>
      <c r="B18" s="3">
        <v>300</v>
      </c>
      <c r="C18" s="5"/>
      <c r="D18" s="1"/>
      <c r="E18" s="6"/>
    </row>
    <row r="19" spans="1:5" x14ac:dyDescent="0.25">
      <c r="A19" s="2" t="s">
        <v>6</v>
      </c>
      <c r="B19" s="3">
        <v>340</v>
      </c>
      <c r="C19" s="5"/>
      <c r="D19" s="1"/>
      <c r="E19" s="6"/>
    </row>
    <row r="20" spans="1:5" x14ac:dyDescent="0.25">
      <c r="A20" s="2" t="s">
        <v>7</v>
      </c>
      <c r="B20" s="3">
        <v>1000</v>
      </c>
      <c r="C20" s="5"/>
      <c r="E20" s="6"/>
    </row>
    <row r="21" spans="1:5" x14ac:dyDescent="0.25">
      <c r="A21" s="2" t="s">
        <v>8</v>
      </c>
      <c r="B21" s="3">
        <v>693</v>
      </c>
      <c r="C21" s="5"/>
      <c r="D21" s="1"/>
      <c r="E21" s="6"/>
    </row>
    <row r="22" spans="1:5" x14ac:dyDescent="0.25">
      <c r="A22" s="2" t="s">
        <v>9</v>
      </c>
      <c r="B22" s="3">
        <v>3813</v>
      </c>
      <c r="C22" s="5"/>
      <c r="D22" s="1"/>
      <c r="E22" s="6"/>
    </row>
    <row r="23" spans="1:5" ht="13.5" customHeight="1" x14ac:dyDescent="0.25">
      <c r="A23" s="2" t="s">
        <v>25</v>
      </c>
      <c r="B23" s="3">
        <v>360</v>
      </c>
      <c r="C23" s="5"/>
      <c r="D23" s="1"/>
      <c r="E23" s="6"/>
    </row>
    <row r="24" spans="1:5" x14ac:dyDescent="0.25">
      <c r="A24" s="2" t="s">
        <v>22</v>
      </c>
      <c r="B24" s="3">
        <v>840</v>
      </c>
      <c r="C24" s="5"/>
      <c r="D24" s="1"/>
      <c r="E24" s="6"/>
    </row>
    <row r="25" spans="1:5" x14ac:dyDescent="0.25">
      <c r="A25" s="2" t="s">
        <v>17</v>
      </c>
      <c r="B25" s="3">
        <v>0</v>
      </c>
      <c r="C25" s="5"/>
      <c r="D25" s="1"/>
      <c r="E25" s="6"/>
    </row>
    <row r="26" spans="1:5" x14ac:dyDescent="0.25">
      <c r="A26" s="2" t="s">
        <v>11</v>
      </c>
      <c r="B26" s="3">
        <v>25000</v>
      </c>
      <c r="C26" s="11"/>
    </row>
    <row r="27" spans="1:5" x14ac:dyDescent="0.25">
      <c r="A27" s="2" t="s">
        <v>14</v>
      </c>
      <c r="B27" s="3">
        <v>200</v>
      </c>
      <c r="C27" s="11"/>
    </row>
    <row r="28" spans="1:5" x14ac:dyDescent="0.25">
      <c r="A28" s="2" t="s">
        <v>26</v>
      </c>
      <c r="B28" s="3"/>
      <c r="C28" s="11">
        <v>55580</v>
      </c>
    </row>
    <row r="29" spans="1:5" x14ac:dyDescent="0.25">
      <c r="A29" s="2" t="s">
        <v>38</v>
      </c>
      <c r="B29" s="3"/>
      <c r="C29" s="11">
        <v>5691</v>
      </c>
    </row>
    <row r="30" spans="1:5" ht="15.75" thickBot="1" x14ac:dyDescent="0.3">
      <c r="A30" s="19" t="s">
        <v>20</v>
      </c>
      <c r="B30" s="3">
        <f>SUM(B6:B29)</f>
        <v>45446</v>
      </c>
      <c r="C30" s="11">
        <f>SUM(C26:C29)</f>
        <v>61271</v>
      </c>
    </row>
    <row r="31" spans="1:5" x14ac:dyDescent="0.25">
      <c r="A31" s="17" t="s">
        <v>29</v>
      </c>
      <c r="B31" s="18">
        <f>-B30+C30</f>
        <v>15825</v>
      </c>
      <c r="C31" s="20"/>
      <c r="E31" s="7"/>
    </row>
    <row r="32" spans="1:5" x14ac:dyDescent="0.25">
      <c r="A32" s="2" t="s">
        <v>12</v>
      </c>
      <c r="B32" s="11">
        <f>C29</f>
        <v>5691</v>
      </c>
      <c r="C32" s="20"/>
      <c r="D32" s="1"/>
    </row>
    <row r="33" spans="1:4" x14ac:dyDescent="0.25">
      <c r="A33" s="14" t="s">
        <v>18</v>
      </c>
      <c r="B33" s="23">
        <f>B31-B32</f>
        <v>10134</v>
      </c>
      <c r="C33" s="21"/>
      <c r="D33" s="1"/>
    </row>
    <row r="34" spans="1:4" x14ac:dyDescent="0.25">
      <c r="A34" s="2" t="s">
        <v>1</v>
      </c>
      <c r="B34" s="11">
        <f>B33*57.5%</f>
        <v>5827.0499999999993</v>
      </c>
      <c r="C34" s="22"/>
      <c r="D34" s="10"/>
    </row>
    <row r="35" spans="1:4" x14ac:dyDescent="0.25">
      <c r="A35" s="2" t="s">
        <v>13</v>
      </c>
      <c r="B35" s="11">
        <f>B33*42.5%</f>
        <v>4306.95</v>
      </c>
      <c r="C35" s="21"/>
      <c r="D35" s="10"/>
    </row>
    <row r="36" spans="1:4" x14ac:dyDescent="0.25">
      <c r="A36" s="15" t="s">
        <v>19</v>
      </c>
      <c r="B36" s="16">
        <f>B35/B2</f>
        <v>2.4506116642958747E-2</v>
      </c>
      <c r="C36" s="21"/>
      <c r="D36" s="10"/>
    </row>
    <row r="37" spans="1:4" x14ac:dyDescent="0.25">
      <c r="C37" s="9"/>
    </row>
    <row r="38" spans="1:4" x14ac:dyDescent="0.25">
      <c r="A38" s="30" t="s">
        <v>37</v>
      </c>
      <c r="B38" s="30"/>
    </row>
    <row r="39" spans="1:4" x14ac:dyDescent="0.25">
      <c r="A39" s="14" t="s">
        <v>18</v>
      </c>
      <c r="B39" s="23">
        <v>9334</v>
      </c>
    </row>
    <row r="40" spans="1:4" x14ac:dyDescent="0.25">
      <c r="A40" s="24" t="s">
        <v>11</v>
      </c>
      <c r="B40" s="25">
        <v>25000</v>
      </c>
    </row>
    <row r="41" spans="1:4" x14ac:dyDescent="0.25">
      <c r="A41" s="24" t="s">
        <v>33</v>
      </c>
      <c r="B41" s="25">
        <v>-8615</v>
      </c>
    </row>
    <row r="42" spans="1:4" x14ac:dyDescent="0.25">
      <c r="A42" s="24" t="s">
        <v>34</v>
      </c>
      <c r="B42" s="25">
        <v>-9294</v>
      </c>
    </row>
    <row r="43" spans="1:4" x14ac:dyDescent="0.25">
      <c r="A43" s="24" t="s">
        <v>33</v>
      </c>
      <c r="B43" s="25">
        <v>-5507</v>
      </c>
    </row>
    <row r="44" spans="1:4" x14ac:dyDescent="0.25">
      <c r="A44" s="24" t="s">
        <v>35</v>
      </c>
      <c r="B44" s="25">
        <f>+B22</f>
        <v>3813</v>
      </c>
    </row>
    <row r="45" spans="1:4" ht="15.75" thickBot="1" x14ac:dyDescent="0.3">
      <c r="A45" s="24" t="s">
        <v>36</v>
      </c>
      <c r="B45" s="26">
        <v>7000</v>
      </c>
    </row>
    <row r="46" spans="1:4" ht="15.75" thickBot="1" x14ac:dyDescent="0.3">
      <c r="B46" s="27">
        <f ca="1">SUM(B39:B46)</f>
        <v>21731</v>
      </c>
    </row>
  </sheetData>
  <mergeCells count="3">
    <mergeCell ref="A4:C4"/>
    <mergeCell ref="A1:D1"/>
    <mergeCell ref="A38:B3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Gardette Jean-Paul</cp:lastModifiedBy>
  <dcterms:created xsi:type="dcterms:W3CDTF">2020-12-17T12:58:32Z</dcterms:created>
  <dcterms:modified xsi:type="dcterms:W3CDTF">2024-11-15T17:53:48Z</dcterms:modified>
</cp:coreProperties>
</file>