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Justificatifs\2024\"/>
    </mc:Choice>
  </mc:AlternateContent>
  <bookViews>
    <workbookView xWindow="0" yWindow="0" windowWidth="12075" windowHeight="75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<sst xmlns="http://schemas.openxmlformats.org/spreadsheetml/2006/main" count="43" uniqueCount="39">
  <si>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</si>
  <si>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</si>
  <si>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</si>
  <si>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</si>
  <si>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</si>
  <si>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</si>
  <si>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</si>
  <si>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</si>
  <si>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</si>
  <si>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</si>
  <si>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</si>
  <si>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</si>
  <si>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</si>
  <si>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</si>
  <si>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</si>
  <si>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</si>
  <si>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</si>
  <si>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</si>
  <si>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</si>
  <si>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</si>
  <si>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</si>
  <si>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</si>
  <si>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Quote part subvention</t>
  </si>
  <si>
    <t>Coophub :  abonnement</t>
  </si>
  <si>
    <t>Loyers toitures(6132..)</t>
  </si>
  <si>
    <t>Maintenance PV (615600)</t>
  </si>
  <si>
    <t>Cotisation  (628100)</t>
  </si>
  <si>
    <t>Produit des ventes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</si>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</sst>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7" zoomScale="150" zoomScaleNormal="150" workbookViewId="0">
      <selection activeCell="C39" sqref="C39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31</v>
      </c>
      <c r="B1" s="29"/>
      <c r="C1" s="29"/>
      <c r="D1" s="29"/>
    </row>
    <row r="2" spans="1:5" x14ac:dyDescent="0.25">
      <c r="A2" t="s">
        <v>33</v>
      </c>
      <c r="B2" s="12">
        <v>175750</v>
      </c>
    </row>
    <row r="4" spans="1:5" x14ac:dyDescent="0.25">
      <c r="A4" s="28" t="s">
        <v>31</v>
      </c>
      <c r="B4" s="28"/>
      <c r="C4" s="28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300</v>
      </c>
      <c r="C7" s="5"/>
      <c r="D7" s="1"/>
      <c r="E7" s="6"/>
    </row>
    <row r="8" spans="1:5" x14ac:dyDescent="0.25">
      <c r="A8" s="2" t="s">
        <v>21</v>
      </c>
      <c r="B8" s="3">
        <v>548</v>
      </c>
      <c r="C8" s="5"/>
      <c r="D8" s="1"/>
      <c r="E8" s="6"/>
    </row>
    <row r="9" spans="1:5" x14ac:dyDescent="0.25">
      <c r="A9" s="2" t="s">
        <v>24</v>
      </c>
      <c r="B9" s="3">
        <v>1100</v>
      </c>
      <c r="C9" s="5"/>
      <c r="D9" s="1"/>
      <c r="E9" s="6"/>
    </row>
    <row r="10" spans="1:5" x14ac:dyDescent="0.25">
      <c r="A10" s="2" t="s">
        <v>28</v>
      </c>
      <c r="B10" s="3">
        <v>1510</v>
      </c>
      <c r="C10" s="5"/>
      <c r="D10" s="1"/>
      <c r="E10" s="6"/>
    </row>
    <row r="11" spans="1:5" x14ac:dyDescent="0.25">
      <c r="A11" s="2" t="s">
        <v>16</v>
      </c>
      <c r="B11" s="3">
        <v>1500</v>
      </c>
      <c r="C11" s="5"/>
      <c r="D11" s="1"/>
      <c r="E11" s="6"/>
    </row>
    <row r="12" spans="1:5" x14ac:dyDescent="0.25">
      <c r="A12" s="2" t="s">
        <v>25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2670</v>
      </c>
      <c r="C13" s="5"/>
      <c r="D13" s="1"/>
      <c r="E13" s="6"/>
    </row>
    <row r="14" spans="1:5" x14ac:dyDescent="0.25">
      <c r="A14" s="2" t="s">
        <v>4</v>
      </c>
      <c r="B14" s="3">
        <v>2412</v>
      </c>
      <c r="C14" s="5"/>
      <c r="D14" s="1"/>
      <c r="E14" s="6"/>
    </row>
    <row r="15" spans="1:5" x14ac:dyDescent="0.25">
      <c r="A15" s="2" t="s">
        <v>10</v>
      </c>
      <c r="B15" s="3">
        <v>500</v>
      </c>
      <c r="C15" s="5"/>
      <c r="D15" s="1"/>
      <c r="E15" s="6"/>
    </row>
    <row r="16" spans="1:5" x14ac:dyDescent="0.25">
      <c r="A16" s="2" t="s">
        <v>32</v>
      </c>
      <c r="B16" s="3">
        <v>500</v>
      </c>
      <c r="C16" s="5"/>
      <c r="D16" s="1"/>
      <c r="E16" s="6"/>
    </row>
    <row r="17" spans="1:5" x14ac:dyDescent="0.25">
      <c r="A17" s="2" t="s">
        <v>29</v>
      </c>
      <c r="B17" s="3">
        <v>160</v>
      </c>
      <c r="C17" s="5"/>
      <c r="D17" s="1"/>
      <c r="E17" s="6"/>
    </row>
    <row r="18" spans="1:5" x14ac:dyDescent="0.25">
      <c r="A18" s="2" t="s">
        <v>5</v>
      </c>
      <c r="B18" s="3">
        <v>300</v>
      </c>
      <c r="C18" s="5"/>
      <c r="D18" s="1"/>
      <c r="E18" s="6"/>
    </row>
    <row r="19" spans="1:5" x14ac:dyDescent="0.25">
      <c r="A19" s="2" t="s">
        <v>6</v>
      </c>
      <c r="B19" s="3">
        <v>340</v>
      </c>
      <c r="C19" s="5"/>
      <c r="D19" s="1"/>
      <c r="E19" s="6"/>
    </row>
    <row r="20" spans="1:5" x14ac:dyDescent="0.25">
      <c r="A20" s="2" t="s">
        <v>7</v>
      </c>
      <c r="B20" s="3">
        <v>1000</v>
      </c>
      <c r="C20" s="5"/>
      <c r="E20" s="6"/>
    </row>
    <row r="21" spans="1:5" x14ac:dyDescent="0.25">
      <c r="A21" s="2" t="s">
        <v>8</v>
      </c>
      <c r="B21" s="3">
        <v>693</v>
      </c>
      <c r="C21" s="5"/>
      <c r="D21" s="1"/>
      <c r="E21" s="6"/>
    </row>
    <row r="22" spans="1:5" x14ac:dyDescent="0.25">
      <c r="A22" s="2" t="s">
        <v>9</v>
      </c>
      <c r="B22" s="3">
        <v>3813</v>
      </c>
      <c r="C22" s="5"/>
      <c r="D22" s="1"/>
      <c r="E22" s="6"/>
    </row>
    <row r="23" spans="1:5" ht="13.5" customHeight="1" x14ac:dyDescent="0.25">
      <c r="A23" s="2" t="s">
        <v>26</v>
      </c>
      <c r="B23" s="3">
        <v>360</v>
      </c>
      <c r="C23" s="5"/>
      <c r="D23" s="1"/>
      <c r="E23" s="6"/>
    </row>
    <row r="24" spans="1:5" x14ac:dyDescent="0.25">
      <c r="A24" s="2" t="s">
        <v>23</v>
      </c>
      <c r="B24" s="3">
        <v>840</v>
      </c>
      <c r="C24" s="5"/>
      <c r="D24" s="1"/>
      <c r="E24" s="6"/>
    </row>
    <row r="25" spans="1:5" x14ac:dyDescent="0.25">
      <c r="A25" s="2" t="s">
        <v>17</v>
      </c>
      <c r="B25" s="3">
        <v>0</v>
      </c>
      <c r="C25" s="5"/>
      <c r="D25" s="1"/>
      <c r="E25" s="6"/>
    </row>
    <row r="26" spans="1:5" x14ac:dyDescent="0.25">
      <c r="A26" s="2" t="s">
        <v>11</v>
      </c>
      <c r="B26" s="3">
        <v>25000</v>
      </c>
      <c r="C26" s="11"/>
    </row>
    <row r="27" spans="1:5" x14ac:dyDescent="0.25">
      <c r="A27" s="2" t="s">
        <v>14</v>
      </c>
      <c r="B27" s="3">
        <v>200</v>
      </c>
      <c r="C27" s="11"/>
    </row>
    <row r="28" spans="1:5" x14ac:dyDescent="0.25">
      <c r="A28" s="2" t="s">
        <v>27</v>
      </c>
      <c r="B28" s="3"/>
      <c r="C28" s="11">
        <v>55580</v>
      </c>
    </row>
    <row r="29" spans="1:5" x14ac:dyDescent="0.25">
      <c r="A29" s="2" t="s">
        <v>22</v>
      </c>
      <c r="B29" s="3"/>
      <c r="C29" s="11">
        <v>5691</v>
      </c>
    </row>
    <row r="30" spans="1:5" ht="15.75" thickBot="1" x14ac:dyDescent="0.3">
      <c r="A30" s="19" t="s">
        <v>20</v>
      </c>
      <c r="B30" s="3">
        <f>SUM(B6:B29)</f>
        <v>46246</v>
      </c>
      <c r="C30" s="11">
        <f>SUM(C26:C29)</f>
        <v>61271</v>
      </c>
    </row>
    <row r="31" spans="1:5" x14ac:dyDescent="0.25">
      <c r="A31" s="17" t="s">
        <v>30</v>
      </c>
      <c r="B31" s="18">
        <f>-B30+C30</f>
        <v>15025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18</v>
      </c>
      <c r="B33" s="23">
        <f>B31-B32</f>
        <v>9334</v>
      </c>
      <c r="C33" s="21"/>
      <c r="D33" s="1"/>
    </row>
    <row r="34" spans="1:4" x14ac:dyDescent="0.25">
      <c r="A34" s="2" t="s">
        <v>1</v>
      </c>
      <c r="B34" s="11">
        <f>B33*57.5%</f>
        <v>5367.0499999999993</v>
      </c>
      <c r="C34" s="22"/>
      <c r="D34" s="10"/>
    </row>
    <row r="35" spans="1:4" x14ac:dyDescent="0.25">
      <c r="A35" s="2" t="s">
        <v>13</v>
      </c>
      <c r="B35" s="11">
        <f>B33*42.5%</f>
        <v>3966.95</v>
      </c>
      <c r="C35" s="21"/>
      <c r="D35" s="10"/>
    </row>
    <row r="36" spans="1:4" x14ac:dyDescent="0.25">
      <c r="A36" s="15" t="s">
        <v>19</v>
      </c>
      <c r="B36" s="16">
        <f>B35/B2</f>
        <v>2.2571550497866286E-2</v>
      </c>
      <c r="C36" s="21"/>
      <c r="D36" s="10"/>
    </row>
    <row r="37" spans="1:4" x14ac:dyDescent="0.25">
      <c r="C37" s="9"/>
    </row>
    <row r="38" spans="1:4" x14ac:dyDescent="0.25">
      <c r="A38" s="30" t="s">
        <v>38</v>
      </c>
      <c r="B38" s="30"/>
    </row>
    <row r="39" spans="1:4" x14ac:dyDescent="0.25">
      <c r="A39" s="14" t="s">
        <v>18</v>
      </c>
      <c r="B39" s="23">
        <v>9334</v>
      </c>
    </row>
    <row r="40" spans="1:4" x14ac:dyDescent="0.25">
      <c r="A40" s="24" t="s">
        <v>11</v>
      </c>
      <c r="B40" s="25">
        <v>25000</v>
      </c>
    </row>
    <row r="41" spans="1:4" x14ac:dyDescent="0.25">
      <c r="A41" s="24" t="s">
        <v>34</v>
      </c>
      <c r="B41" s="25">
        <v>-8615</v>
      </c>
    </row>
    <row r="42" spans="1:4" x14ac:dyDescent="0.25">
      <c r="A42" s="24" t="s">
        <v>35</v>
      </c>
      <c r="B42" s="25">
        <v>-9294</v>
      </c>
    </row>
    <row r="43" spans="1:4" x14ac:dyDescent="0.25">
      <c r="A43" s="24" t="s">
        <v>34</v>
      </c>
      <c r="B43" s="25">
        <v>-5507</v>
      </c>
    </row>
    <row r="44" spans="1:4" x14ac:dyDescent="0.25">
      <c r="A44" s="24" t="s">
        <v>36</v>
      </c>
      <c r="B44" s="25">
        <f>+B22</f>
        <v>3813</v>
      </c>
    </row>
    <row r="45" spans="1:4" ht="15.75" thickBot="1" x14ac:dyDescent="0.3">
      <c r="A45" s="24" t="s">
        <v>37</v>
      </c>
      <c r="B45" s="26">
        <v>7000</v>
      </c>
    </row>
    <row r="46" spans="1:4" ht="15.75" thickBot="1" x14ac:dyDescent="0.3">
      <c r="B46" s="27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2020-12-17T12:58:32Z</dcterms:created>
  <dcterms:modified xsi:type="dcterms:W3CDTF">2024-06-25T17:00:56Z</dcterms:modified>
</cp:coreProperties>
</file>