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H3" i="1" l="1"/>
  <c r="H4" i="1"/>
</calcChain>
</file>

<file path=xl/sharedStrings.xml><?xml version="1.0" encoding="utf-8"?>
<sst xmlns="http://schemas.openxmlformats.org/spreadsheetml/2006/main" count="12" uniqueCount="12">
  <si>
    <t>Cloture</t>
  </si>
  <si>
    <t>Capital social</t>
  </si>
  <si>
    <t>Nombre de sociétaires</t>
  </si>
  <si>
    <t>Bénéfices</t>
  </si>
  <si>
    <t>Dettes</t>
  </si>
  <si>
    <t>Immobilisations</t>
  </si>
  <si>
    <t>Chiffre d'affaires</t>
  </si>
  <si>
    <t>Capital collectivités</t>
  </si>
  <si>
    <t>Capital Entreprises</t>
  </si>
  <si>
    <t>Capital citoyen</t>
  </si>
  <si>
    <t>Chiffre  d'affaire</t>
  </si>
  <si>
    <t>Bénéfice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</si>
</sst>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0" fillId="0" borderId="0" xfId="0" applyNumberFormat="1"/>
    <xf numFmtId="16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 de sociétaires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cke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98</c:v>
                </c:pt>
                <c:pt idx="1">
                  <c:v>183</c:v>
                </c:pt>
                <c:pt idx="2">
                  <c:v>268</c:v>
                </c:pt>
                <c:pt idx="3">
                  <c:v>367</c:v>
                </c:pt>
                <c:pt idx="4">
                  <c:v>378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17035312"/>
        <c:axId val="-317039664"/>
      </c:lineChart>
      <c:catAx>
        <c:axId val="-31703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9664"/>
        <c:crosses val="autoZero"/>
        <c:auto val="1"/>
        <c:lblAlgn val="ctr"/>
        <c:lblOffset val="100"/>
        <c:tickLblSkip val="6"/>
        <c:noMultiLvlLbl val="1"/>
      </c:catAx>
      <c:valAx>
        <c:axId val="-317039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531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Feuil1!$G$1</c:f>
              <c:strCache>
                <c:ptCount val="1"/>
                <c:pt idx="0">
                  <c:v>Chiffre d'affaires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782-4580-9C0F-FA6761B7BE2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782-4580-9C0F-FA6761B7BE2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782-4580-9C0F-FA6761B7BE2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Feuil1!$G$2:$G$5</c:f>
              <c:numCache>
                <c:formatCode>_-* #\ ##0\ "€"_-;\-* #\ ##0\ "€"_-;_-* "-"??\ "€"_-;_-@_-</c:formatCode>
                <c:ptCount val="4"/>
                <c:pt idx="0">
                  <c:v>0</c:v>
                </c:pt>
                <c:pt idx="1">
                  <c:v>6882</c:v>
                </c:pt>
                <c:pt idx="2">
                  <c:v>25807</c:v>
                </c:pt>
                <c:pt idx="3">
                  <c:v>41073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Feuil1!$H$1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782-4580-9C0F-FA6761B7BE2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782-4580-9C0F-FA6761B7BE2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782-4580-9C0F-FA6761B7BE2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782-4580-9C0F-FA6761B7BE2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Feuil1!$H$2:$H$5</c:f>
              <c:numCache>
                <c:formatCode>_-* #\ ##0\ "€"_-;\-* #\ ##0\ "€"_-;_-* "-"??\ "€"_-;_-@_-</c:formatCode>
                <c:ptCount val="4"/>
                <c:pt idx="0">
                  <c:v>-912</c:v>
                </c:pt>
                <c:pt idx="1">
                  <c:v>-5221</c:v>
                </c:pt>
                <c:pt idx="2">
                  <c:v>4441</c:v>
                </c:pt>
                <c:pt idx="3">
                  <c:v>12755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17039120"/>
        <c:axId val="-317034768"/>
      </c:lineChart>
      <c:catAx>
        <c:axId val="-317039120"/>
        <c:scaling>
          <c:orientation val="minMax"/>
          <c:min val="1339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4768"/>
        <c:crosses val="autoZero"/>
        <c:auto val="1"/>
        <c:lblAlgn val="ctr"/>
        <c:lblOffset val="100"/>
        <c:tickLblSkip val="1"/>
        <c:noMultiLvlLbl val="1"/>
      </c:catAx>
      <c:valAx>
        <c:axId val="-317034768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912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Feuil1!$I$1</c:f>
              <c:strCache>
                <c:ptCount val="1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Feuil1!$I$2:$I$6</c:f>
              <c:numCache>
                <c:formatCode>_-* #\ ##0\ "€"_-;\-* #\ ##0\ "€"_-;_-* "-"??\ "€"_-;_-@_-</c:formatCode>
                <c:ptCount val="5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  <c:pt idx="4">
                  <c:v>421704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Feuil1!$J$1</c:f>
              <c:strCache>
                <c:ptCount val="1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Feuil1!$J$2:$J$6</c:f>
              <c:numCache>
                <c:formatCode>_-* #\ ##0\ "€"_-;\-* #\ ##0\ "€"_-;_-* "-"??\ "€"_-;_-@_-</c:formatCode>
                <c:ptCount val="5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  <c:pt idx="4">
                  <c:v>214300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17034224"/>
        <c:axId val="-3170336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Feuil1!$B$1</c15:sqref>
                        </c15:formulaRef>
                      </c:ext>
                    </c:extLst>
                    <c:strCache>
                      <c:ptCount val="1"/>
                      <c:pt idx="0">
                        <c:v>Nombre de sociétaires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98</c:v>
                      </c:pt>
                      <c:pt idx="1">
                        <c:v>183</c:v>
                      </c:pt>
                      <c:pt idx="2">
                        <c:v>268</c:v>
                      </c:pt>
                      <c:pt idx="3">
                        <c:v>367</c:v>
                      </c:pt>
                      <c:pt idx="4">
                        <c:v>378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</c15:sqref>
                        </c15:formulaRef>
                      </c:ext>
                    </c:extLst>
                    <c:strCache>
                      <c:ptCount val="1"/>
                      <c:pt idx="0">
                        <c:v>Capital social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Feuil1!$C$2:$C$6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38200</c:v>
                      </c:pt>
                      <c:pt idx="1">
                        <c:v>68250</c:v>
                      </c:pt>
                      <c:pt idx="2">
                        <c:v>84600</c:v>
                      </c:pt>
                      <c:pt idx="3">
                        <c:v>139000</c:v>
                      </c:pt>
                      <c:pt idx="4">
                        <c:v>140300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Feuil1!$G$1</c15:sqref>
                        </c15:formulaRef>
                      </c:ext>
                    </c:extLst>
                    <c:strCache>
                      <c:ptCount val="1"/>
                      <c:pt idx="0">
                        <c:v>Chiffre d'affaires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Feuil1!$G$2:$G$6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0</c:v>
                      </c:pt>
                      <c:pt idx="1">
                        <c:v>6882</c:v>
                      </c:pt>
                      <c:pt idx="2">
                        <c:v>25807</c:v>
                      </c:pt>
                      <c:pt idx="3">
                        <c:v>41073</c:v>
                      </c:pt>
                      <c:pt idx="4">
                        <c:v>3750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Feuil1!$H$1</c15:sqref>
                        </c15:formulaRef>
                      </c:ext>
                    </c:extLst>
                    <c:strCache>
                      <c:ptCount val="1"/>
                      <c:pt idx="0">
                        <c:v>Bénéfices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Feuil1!$H$2:$H$6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-912</c:v>
                      </c:pt>
                      <c:pt idx="1">
                        <c:v>-5221</c:v>
                      </c:pt>
                      <c:pt idx="2">
                        <c:v>4441</c:v>
                      </c:pt>
                      <c:pt idx="3">
                        <c:v>12755</c:v>
                      </c:pt>
                      <c:pt idx="4">
                        <c:v>7802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3170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3680"/>
        <c:crosses val="autoZero"/>
        <c:auto val="1"/>
        <c:lblAlgn val="ctr"/>
        <c:lblOffset val="100"/>
        <c:tickLblSkip val="1"/>
        <c:noMultiLvlLbl val="0"/>
      </c:catAx>
      <c:valAx>
        <c:axId val="-31703368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42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du chiffre d'affaire et du bénéfice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Feuil1!$K$1</c:f>
              <c:strCache>
                <c:ptCount val="1"/>
                <c:pt idx="0">
                  <c:v>Chiffre  d'affaire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7645888013998257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064588801399835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31255468066491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98775153105964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Feuil1!$K$2:$K$6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6308</c:v>
                </c:pt>
                <c:pt idx="2">
                  <c:v>23174</c:v>
                </c:pt>
                <c:pt idx="3">
                  <c:v>37446</c:v>
                </c:pt>
                <c:pt idx="4">
                  <c:v>37505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Feuil1!$L$1</c:f>
              <c:strCache>
                <c:ptCount val="1"/>
                <c:pt idx="0">
                  <c:v>Bénéfice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90332458442693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56999125109363E-2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756999125109361E-2"/>
                  <c:y val="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09033245844269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09033245844279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Feuil1!$L$2:$L$6</c:f>
              <c:numCache>
                <c:formatCode>_-* #\ ##0\ "€"_-;\-* #\ ##0\ "€"_-;_-* "-"??\ "€"_-;_-@_-</c:formatCode>
                <c:ptCount val="5"/>
                <c:pt idx="0">
                  <c:v>-911</c:v>
                </c:pt>
                <c:pt idx="1">
                  <c:v>-4896</c:v>
                </c:pt>
                <c:pt idx="2">
                  <c:v>6250</c:v>
                </c:pt>
                <c:pt idx="3">
                  <c:v>11379</c:v>
                </c:pt>
                <c:pt idx="4">
                  <c:v>7802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21524832"/>
        <c:axId val="-321522112"/>
      </c:lineChart>
      <c:catAx>
        <c:axId val="-32152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22112"/>
        <c:crosses val="autoZero"/>
        <c:auto val="1"/>
        <c:lblAlgn val="ctr"/>
        <c:lblOffset val="100"/>
        <c:noMultiLvlLbl val="0"/>
      </c:catAx>
      <c:valAx>
        <c:axId val="-321522112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2483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Feuil1!$A$2</c:f>
              <c:numCache>
                <c:formatCode>General</c:formatCode>
                <c:ptCount val="1"/>
                <c:pt idx="0">
                  <c:v>2017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Feuil1!$A$3</c:f>
              <c:numCache>
                <c:formatCode>General</c:formatCode>
                <c:ptCount val="1"/>
                <c:pt idx="0">
                  <c:v>2018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Feuil1!$A$4</c:f>
              <c:numCache>
                <c:formatCode>General</c:formatCode>
                <c:ptCount val="1"/>
                <c:pt idx="0">
                  <c:v>2019</c:v>
                </c:pt>
              </c:numCache>
            </c:numRef>
          </c:val>
          <c:smooth val="0"/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Feuil1!$A$5</c:f>
              <c:numCache>
                <c:formatCode>General</c:formatCode>
                <c:ptCount val="1"/>
                <c:pt idx="0">
                  <c:v>2020</c:v>
                </c:pt>
              </c:numCache>
            </c:numRef>
          </c:val>
          <c:smooth val="0"/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Feuil1!$A$6</c:f>
              <c:numCache>
                <c:formatCode>General</c:formatCode>
                <c:ptCount val="1"/>
                <c:pt idx="0">
                  <c:v>2021</c:v>
                </c:pt>
              </c:numCache>
            </c:numRef>
          </c:val>
          <c:smooth val="0"/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Feuil1!$C$2</c:f>
              <c:numCache>
                <c:formatCode>_-* #\ ##0\ "€"_-;\-* #\ ##0\ "€"_-;_-* "-"??\ "€"_-;_-@_-</c:formatCode>
                <c:ptCount val="1"/>
                <c:pt idx="0">
                  <c:v>38200</c:v>
                </c:pt>
              </c:numCache>
            </c:numRef>
          </c:val>
          <c:smooth val="0"/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Feuil1!$C$3</c:f>
              <c:numCache>
                <c:formatCode>_-* #\ ##0\ "€"_-;\-* #\ ##0\ "€"_-;_-* "-"??\ "€"_-;_-@_-</c:formatCode>
                <c:ptCount val="1"/>
                <c:pt idx="0">
                  <c:v>68250</c:v>
                </c:pt>
              </c:numCache>
            </c:numRef>
          </c:val>
          <c:smooth val="0"/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Feuil1!$C$4</c:f>
              <c:numCache>
                <c:formatCode>_-* #\ ##0\ "€"_-;\-* #\ ##0\ "€"_-;_-* "-"??\ "€"_-;_-@_-</c:formatCode>
                <c:ptCount val="1"/>
                <c:pt idx="0">
                  <c:v>84600</c:v>
                </c:pt>
              </c:numCache>
            </c:numRef>
          </c:val>
          <c:smooth val="0"/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Feuil1!$C$5</c:f>
              <c:numCache>
                <c:formatCode>_-* #\ ##0\ "€"_-;\-* #\ ##0\ "€"_-;_-* "-"??\ "€"_-;_-@_-</c:formatCode>
                <c:ptCount val="1"/>
                <c:pt idx="0">
                  <c:v>139000</c:v>
                </c:pt>
              </c:numCache>
            </c:numRef>
          </c:val>
          <c:smooth val="0"/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Feuil1!$C$6</c:f>
              <c:numCache>
                <c:formatCode>_-* #\ ##0\ "€"_-;\-* #\ ##0\ "€"_-;_-* "-"??\ "€"_-;_-@_-</c:formatCode>
                <c:ptCount val="1"/>
                <c:pt idx="0">
                  <c:v>140300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1519392"/>
        <c:axId val="-321518848"/>
      </c:lineChart>
      <c:catAx>
        <c:axId val="-321519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8848"/>
        <c:crosses val="autoZero"/>
        <c:auto val="1"/>
        <c:lblAlgn val="ctr"/>
        <c:lblOffset val="100"/>
        <c:noMultiLvlLbl val="0"/>
      </c:catAx>
      <c:valAx>
        <c:axId val="-32151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du c</a:t>
            </a:r>
            <a:r>
              <a:rPr lang="en-US"/>
              <a:t>apital social</a:t>
            </a:r>
          </a:p>
        </c:rich>
      </c:tx>
      <c:layout>
        <c:manualLayout>
          <c:xMode val="edge"/>
          <c:yMode val="edge"/>
          <c:x val="0.3348055555555555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3243000874890588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731255468066491"/>
                  <c:y val="-7.8703703703703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3243000874890639E-2"/>
                  <c:y val="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531255468066491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387817147856517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38200</c:v>
                </c:pt>
                <c:pt idx="1">
                  <c:v>68250</c:v>
                </c:pt>
                <c:pt idx="2">
                  <c:v>84600</c:v>
                </c:pt>
                <c:pt idx="3">
                  <c:v>139000</c:v>
                </c:pt>
                <c:pt idx="4">
                  <c:v>140300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1518304"/>
        <c:axId val="-321517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Feuil1!$A$1</c15:sqref>
                        </c15:formulaRef>
                      </c:ext>
                    </c:extLst>
                    <c:strCache>
                      <c:ptCount val="1"/>
                      <c:pt idx="0">
                        <c:v>Cloture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3215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7760"/>
        <c:crosses val="autoZero"/>
        <c:auto val="1"/>
        <c:lblAlgn val="ctr"/>
        <c:lblOffset val="100"/>
        <c:noMultiLvlLbl val="0"/>
      </c:catAx>
      <c:valAx>
        <c:axId val="-3215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du capital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0272747156605423"/>
          <c:y val="0.28355023330417028"/>
          <c:w val="0.39454527559055119"/>
          <c:h val="0.6575754593175853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8.055555555555545E-2"/>
                  <c:y val="-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Feuil1!$D$5:$F$5</c:f>
              <c:strCache>
                <c:ptCount val="3"/>
                <c:pt idx="0">
                  <c:v>Capital citoyen</c:v>
                </c:pt>
                <c:pt idx="1">
                  <c:v>Capital collectivités</c:v>
                </c:pt>
                <c:pt idx="2">
                  <c:v>Capital Entreprises</c:v>
                </c:pt>
              </c:strCache>
            </c:strRef>
          </c:cat>
          <c:val>
            <c:numRef>
              <c:f>Feuil1!$D$6:$F$6</c:f>
              <c:numCache>
                <c:formatCode>_-* #\ ##0\ "€"_-;\-* #\ ##0\ "€"_-;_-* "-"??\ "€"_-;_-@_-</c:formatCode>
                <c:ptCount val="3"/>
                <c:pt idx="0">
                  <c:v>124620</c:v>
                </c:pt>
                <c:pt idx="1">
                  <c:v>12350</c:v>
                </c:pt>
                <c:pt idx="2">
                  <c:v>3330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22</xdr:row>
      <xdr:rowOff>15240</xdr:rowOff>
    </xdr:from>
    <xdr:to>
      <xdr:col>15</xdr:col>
      <xdr:colOff>160020</xdr:colOff>
      <xdr:row>37</xdr:row>
      <xdr:rowOff>15240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249555</xdr:colOff>
      <xdr:row>24</xdr:row>
      <xdr:rowOff>43815</xdr:rowOff>
    </xdr:from>
    <xdr:to>
      <xdr:col>9</xdr:col>
      <xdr:colOff>97155</xdr:colOff>
      <xdr:row>39</xdr:row>
      <xdr:rowOff>43815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7</xdr:row>
      <xdr:rowOff>28575</xdr:rowOff>
    </xdr:from>
    <xdr:to>
      <xdr:col>8</xdr:col>
      <xdr:colOff>838200</xdr:colOff>
      <xdr:row>24</xdr:row>
      <xdr:rowOff>123825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128587</xdr:colOff>
      <xdr:row>27</xdr:row>
      <xdr:rowOff>42862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5" sqref="D5:F6"/>
    </sheetView>
  </sheetViews>
  <sheetFormatPr baseColWidth="10" defaultRowHeight="15" x14ac:dyDescent="0.25"/>
  <cols>
    <col min="1" max="1" width="13.28515625" customWidth="1"/>
    <col min="2" max="2" width="16.85546875" customWidth="1"/>
    <col min="3" max="3" width="14.7109375" bestFit="1" customWidth="1"/>
    <col min="4" max="5" width="18.42578125" customWidth="1"/>
    <col min="6" max="6" width="18.28515625" customWidth="1"/>
    <col min="7" max="7" width="19" customWidth="1"/>
    <col min="9" max="9" width="17.140625" customWidth="1"/>
    <col min="10" max="10" width="12.7109375" bestFit="1" customWidth="1"/>
    <col min="11" max="11" width="16.140625" customWidth="1"/>
    <col min="12" max="12" width="11.85546875" bestFit="1" customWidth="1"/>
  </cols>
  <sheetData>
    <row r="1" spans="1:12" x14ac:dyDescent="0.25">
      <c r="A1" t="s">
        <v>0</v>
      </c>
      <c r="B1" t="s">
        <v>2</v>
      </c>
      <c r="C1" t="s">
        <v>1</v>
      </c>
      <c r="G1" t="s">
        <v>6</v>
      </c>
      <c r="H1" t="s">
        <v>3</v>
      </c>
      <c r="I1" t="s">
        <v>5</v>
      </c>
      <c r="J1" t="s">
        <v>4</v>
      </c>
      <c r="K1" t="s">
        <v>10</v>
      </c>
      <c r="L1" t="s">
        <v>11</v>
      </c>
    </row>
    <row r="2" spans="1:12" x14ac:dyDescent="0.25">
      <c r="A2" s="2">
        <v>2017</v>
      </c>
      <c r="B2">
        <v>98</v>
      </c>
      <c r="C2" s="1">
        <v>38200</v>
      </c>
      <c r="E2" s="1"/>
      <c r="F2" s="1"/>
      <c r="G2" s="1">
        <v>0</v>
      </c>
      <c r="H2" s="1">
        <v>-912</v>
      </c>
      <c r="I2" s="1">
        <v>15813</v>
      </c>
      <c r="J2" s="1">
        <v>19560</v>
      </c>
      <c r="K2" s="1">
        <v>0</v>
      </c>
      <c r="L2" s="1">
        <v>-911</v>
      </c>
    </row>
    <row r="3" spans="1:12" x14ac:dyDescent="0.25">
      <c r="A3" s="2">
        <v>2018</v>
      </c>
      <c r="B3">
        <v>183</v>
      </c>
      <c r="C3" s="1">
        <v>68250</v>
      </c>
      <c r="E3" s="1"/>
      <c r="F3" s="1"/>
      <c r="G3" s="1">
        <v>6882</v>
      </c>
      <c r="H3" s="1">
        <f>-4887-334</f>
        <v>-5221</v>
      </c>
      <c r="I3" s="1">
        <v>150807</v>
      </c>
      <c r="J3" s="1">
        <v>152280</v>
      </c>
      <c r="K3" s="1">
        <v>6308</v>
      </c>
      <c r="L3" s="1">
        <v>-4896</v>
      </c>
    </row>
    <row r="4" spans="1:12" x14ac:dyDescent="0.25">
      <c r="A4" s="2">
        <v>2019</v>
      </c>
      <c r="B4">
        <v>268</v>
      </c>
      <c r="C4" s="1">
        <v>84600</v>
      </c>
      <c r="E4" s="1"/>
      <c r="F4" s="1"/>
      <c r="G4" s="1">
        <v>25807</v>
      </c>
      <c r="H4" s="1">
        <f>6250-1809</f>
        <v>4441</v>
      </c>
      <c r="I4" s="1">
        <v>277977</v>
      </c>
      <c r="J4" s="1">
        <v>205618</v>
      </c>
      <c r="K4" s="1">
        <v>23174</v>
      </c>
      <c r="L4" s="1">
        <v>6250</v>
      </c>
    </row>
    <row r="5" spans="1:12" x14ac:dyDescent="0.25">
      <c r="A5" s="2">
        <v>2020</v>
      </c>
      <c r="B5">
        <v>367</v>
      </c>
      <c r="C5" s="1">
        <v>139000</v>
      </c>
      <c r="D5" t="s">
        <v>9</v>
      </c>
      <c r="E5" t="s">
        <v>7</v>
      </c>
      <c r="F5" t="s">
        <v>8</v>
      </c>
      <c r="G5" s="1">
        <v>41073</v>
      </c>
      <c r="H5" s="1">
        <v>12755</v>
      </c>
      <c r="I5" s="1">
        <v>360111</v>
      </c>
      <c r="J5" s="1">
        <v>203704</v>
      </c>
      <c r="K5" s="1">
        <v>37446</v>
      </c>
      <c r="L5" s="1">
        <v>11379</v>
      </c>
    </row>
    <row r="6" spans="1:12" x14ac:dyDescent="0.25">
      <c r="A6" s="2">
        <v>2021</v>
      </c>
      <c r="B6">
        <v>378</v>
      </c>
      <c r="C6" s="1">
        <v>140300</v>
      </c>
      <c r="D6" s="3">
        <f>C6-E6-F6</f>
        <v>124620</v>
      </c>
      <c r="E6" s="1">
        <v>12350</v>
      </c>
      <c r="F6" s="1">
        <v>3330</v>
      </c>
      <c r="G6" s="1">
        <v>3750</v>
      </c>
      <c r="H6" s="1">
        <v>7802</v>
      </c>
      <c r="I6" s="1">
        <v>421704</v>
      </c>
      <c r="J6" s="1">
        <v>214300</v>
      </c>
      <c r="K6" s="1">
        <v>37505</v>
      </c>
      <c r="L6" s="1">
        <v>7802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2021-04-18T08:48:46Z</dcterms:created>
  <dcterms:modified xsi:type="dcterms:W3CDTF">2022-04-09T06:56:00Z</dcterms:modified>
</cp:coreProperties>
</file>