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19\cloture\"/>
    </mc:Choice>
  </mc:AlternateContent>
  <bookViews>
    <workbookView xWindow="0" yWindow="0" windowWidth="23040" windowHeight="861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J5" i="1"/>
  <c r="K5" i="1"/>
  <c r="J6" i="1"/>
  <c r="K6" i="1"/>
  <c r="L6" i="1" s="1"/>
  <c r="J7" i="1"/>
  <c r="K7" i="1"/>
  <c r="L7" i="1" s="1"/>
  <c r="J8" i="1"/>
  <c r="K8" i="1"/>
  <c r="L8" i="1" s="1"/>
  <c r="J9" i="1"/>
  <c r="K9" i="1"/>
  <c r="L9" i="1" s="1"/>
  <c r="J10" i="1"/>
  <c r="K10" i="1"/>
  <c r="L10" i="1" s="1"/>
  <c r="J12" i="1"/>
  <c r="K12" i="1"/>
  <c r="J11" i="1"/>
  <c r="K11" i="1"/>
  <c r="L11" i="1" s="1"/>
  <c r="J14" i="1"/>
  <c r="K14" i="1"/>
  <c r="J16" i="1"/>
  <c r="K16" i="1"/>
  <c r="L16" i="1" s="1"/>
  <c r="J15" i="1"/>
  <c r="K15" i="1"/>
  <c r="J13" i="1"/>
  <c r="K13" i="1"/>
  <c r="L13" i="1" s="1"/>
  <c r="K18" i="1"/>
  <c r="L18" i="1" s="1"/>
  <c r="L5" i="1"/>
  <c r="L15" i="1" l="1"/>
  <c r="L14" i="1"/>
  <c r="L12" i="1"/>
</calcChain>
</file>

<file path=xl/sharedStrings.xml><?xml version="1.0" encoding="utf-8"?>
<sst xmlns="http://schemas.openxmlformats.org/spreadsheetml/2006/main" count="51" uniqueCount="44">
  <si>
    <t>Monsieur</t>
  </si>
  <si>
    <t>Gardette</t>
  </si>
  <si>
    <t>Jean Paul</t>
  </si>
  <si>
    <t>Thil</t>
  </si>
  <si>
    <t>Christian</t>
  </si>
  <si>
    <t>Association</t>
  </si>
  <si>
    <t>GPPEP</t>
  </si>
  <si>
    <t>Asso</t>
  </si>
  <si>
    <t xml:space="preserve">Madame </t>
  </si>
  <si>
    <t>Brousseau</t>
  </si>
  <si>
    <t>Beatrice</t>
  </si>
  <si>
    <t>Madame</t>
  </si>
  <si>
    <t>Gomart</t>
  </si>
  <si>
    <t>Martine</t>
  </si>
  <si>
    <t>Depaux</t>
  </si>
  <si>
    <t>J-Maris</t>
  </si>
  <si>
    <t>Laforge</t>
  </si>
  <si>
    <t>Aurelie</t>
  </si>
  <si>
    <t xml:space="preserve">Monsieur </t>
  </si>
  <si>
    <t>Laborde</t>
  </si>
  <si>
    <t>Bertrand</t>
  </si>
  <si>
    <t>Debrusse</t>
  </si>
  <si>
    <t>Anne-Marie</t>
  </si>
  <si>
    <t>Areval0</t>
  </si>
  <si>
    <t>Henri</t>
  </si>
  <si>
    <t>Irvoas</t>
  </si>
  <si>
    <t>Rozenn</t>
  </si>
  <si>
    <t>Noeureuil</t>
  </si>
  <si>
    <t>Eric</t>
  </si>
  <si>
    <t>Taux</t>
  </si>
  <si>
    <t>N°</t>
  </si>
  <si>
    <t>Titre</t>
  </si>
  <si>
    <t>Nom</t>
  </si>
  <si>
    <t>Prénom</t>
  </si>
  <si>
    <t>Montant</t>
  </si>
  <si>
    <t>Date début</t>
  </si>
  <si>
    <t>Date fin</t>
  </si>
  <si>
    <t>Fraction</t>
  </si>
  <si>
    <t>interêt</t>
  </si>
  <si>
    <t xml:space="preserve">Calcul interêt couru au </t>
  </si>
  <si>
    <t>intérêts courus</t>
  </si>
  <si>
    <t>Emprunt Nef</t>
  </si>
  <si>
    <t>CCA</t>
  </si>
  <si>
    <t>Echeance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</si>
</sst>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0" fillId="0" borderId="1" xfId="0" applyBorder="1"/>
    <xf numFmtId="0" fontId="0" fillId="0" borderId="1" xfId="0" applyBorder="1" applyAlignment="1">
      <alignment vertical="center"/>
    </xf>
    <xf numFmtId="14" fontId="0" fillId="0" borderId="1" xfId="0" applyNumberFormat="1" applyBorder="1"/>
    <xf numFmtId="0" fontId="2" fillId="0" borderId="1" xfId="0" applyFont="1" applyBorder="1"/>
    <xf numFmtId="0" fontId="0" fillId="0" borderId="0" xfId="0" applyAlignment="1">
      <alignment horizontal="center"/>
    </xf>
    <xf numFmtId="9" fontId="0" fillId="0" borderId="1" xfId="0" applyNumberFormat="1" applyBorder="1"/>
    <xf numFmtId="2" fontId="0" fillId="0" borderId="1" xfId="0" applyNumberFormat="1" applyBorder="1"/>
    <xf numFmtId="9" fontId="0" fillId="0" borderId="1" xfId="1" applyFont="1" applyFill="1" applyBorder="1"/>
    <xf numFmtId="14" fontId="0" fillId="0" borderId="0" xfId="0" applyNumberFormat="1" applyAlignment="1">
      <alignment horizontal="left"/>
    </xf>
    <xf numFmtId="10" fontId="0" fillId="0" borderId="1" xfId="1" applyNumberFormat="1" applyFont="1" applyBorder="1"/>
    <xf numFmtId="14" fontId="0" fillId="0" borderId="0" xfId="0" applyNumberFormat="1" applyBorder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B1" workbookViewId="0">
      <selection activeCell="L18" sqref="L18"/>
    </sheetView>
  </sheetViews>
  <sheetFormatPr baseColWidth="10" defaultRowHeight="14.4" x14ac:dyDescent="0.3"/>
  <cols>
    <col min="1" max="1" width="5.88671875" customWidth="1"/>
    <col min="4" max="4" width="13.109375" customWidth="1"/>
    <col min="7" max="7" width="13.5546875" customWidth="1"/>
    <col min="9" max="9" width="5.88671875" customWidth="1"/>
    <col min="10" max="10" width="6.21875" customWidth="1"/>
    <col min="11" max="11" width="6.6640625" customWidth="1"/>
    <col min="12" max="12" width="12.5546875" customWidth="1"/>
  </cols>
  <sheetData>
    <row r="1" spans="1:12" x14ac:dyDescent="0.3">
      <c r="B1" t="s">
        <v>39</v>
      </c>
      <c r="D1" s="10">
        <v>43830</v>
      </c>
    </row>
    <row r="2" spans="1:12" x14ac:dyDescent="0.3">
      <c r="D2" s="1">
        <v>43465</v>
      </c>
    </row>
    <row r="3" spans="1:12" x14ac:dyDescent="0.3">
      <c r="D3" s="6" t="s">
        <v>42</v>
      </c>
      <c r="E3" s="6"/>
      <c r="F3" s="6"/>
      <c r="G3" s="6"/>
      <c r="H3" s="6"/>
    </row>
    <row r="4" spans="1:12" x14ac:dyDescent="0.3">
      <c r="A4" s="2" t="s">
        <v>30</v>
      </c>
      <c r="B4" s="2" t="s">
        <v>31</v>
      </c>
      <c r="C4" s="2" t="s">
        <v>32</v>
      </c>
      <c r="D4" s="2" t="s">
        <v>33</v>
      </c>
      <c r="E4" s="2" t="s">
        <v>34</v>
      </c>
      <c r="F4" s="4" t="s">
        <v>35</v>
      </c>
      <c r="G4" s="4" t="s">
        <v>43</v>
      </c>
      <c r="H4" s="4" t="s">
        <v>36</v>
      </c>
      <c r="I4" s="2" t="s">
        <v>29</v>
      </c>
      <c r="J4" s="2" t="s">
        <v>38</v>
      </c>
      <c r="K4" s="2" t="s">
        <v>37</v>
      </c>
      <c r="L4" s="2" t="s">
        <v>40</v>
      </c>
    </row>
    <row r="5" spans="1:12" x14ac:dyDescent="0.3">
      <c r="A5" s="2">
        <v>1</v>
      </c>
      <c r="B5" s="2" t="s">
        <v>0</v>
      </c>
      <c r="C5" s="3" t="s">
        <v>1</v>
      </c>
      <c r="D5" s="3" t="s">
        <v>2</v>
      </c>
      <c r="E5" s="2">
        <v>5000</v>
      </c>
      <c r="F5" s="4">
        <v>43071</v>
      </c>
      <c r="G5" s="4">
        <v>43801</v>
      </c>
      <c r="H5" s="4">
        <v>44167</v>
      </c>
      <c r="I5" s="7">
        <v>0.01</v>
      </c>
      <c r="J5" s="2">
        <f t="shared" ref="J5:J7" si="0">E5*I5</f>
        <v>50</v>
      </c>
      <c r="K5" s="8">
        <f>YEARFRAC(G5,$D$1,4)</f>
        <v>7.7777777777777779E-2</v>
      </c>
      <c r="L5" s="8">
        <f>J5*K5</f>
        <v>3.8888888888888888</v>
      </c>
    </row>
    <row r="6" spans="1:12" x14ac:dyDescent="0.3">
      <c r="A6" s="2">
        <v>2</v>
      </c>
      <c r="B6" s="2" t="s">
        <v>0</v>
      </c>
      <c r="C6" s="5" t="s">
        <v>3</v>
      </c>
      <c r="D6" s="5" t="s">
        <v>4</v>
      </c>
      <c r="E6" s="2">
        <v>5000</v>
      </c>
      <c r="F6" s="4">
        <v>43071</v>
      </c>
      <c r="G6" s="4">
        <v>43801</v>
      </c>
      <c r="H6" s="4">
        <v>44166</v>
      </c>
      <c r="I6" s="7">
        <v>0.01</v>
      </c>
      <c r="J6" s="2">
        <f t="shared" si="0"/>
        <v>50</v>
      </c>
      <c r="K6" s="8">
        <f t="shared" ref="K6:K15" si="1">YEARFRAC(G6,$D$1,4)</f>
        <v>7.7777777777777779E-2</v>
      </c>
      <c r="L6" s="8">
        <f>J6*K6</f>
        <v>3.8888888888888888</v>
      </c>
    </row>
    <row r="7" spans="1:12" x14ac:dyDescent="0.3">
      <c r="A7" s="2">
        <v>3</v>
      </c>
      <c r="B7" s="2" t="s">
        <v>5</v>
      </c>
      <c r="C7" s="5" t="s">
        <v>6</v>
      </c>
      <c r="D7" s="5" t="s">
        <v>7</v>
      </c>
      <c r="E7" s="2">
        <v>8000</v>
      </c>
      <c r="F7" s="4">
        <v>43070</v>
      </c>
      <c r="G7" s="4">
        <v>43800</v>
      </c>
      <c r="H7" s="4">
        <v>44165</v>
      </c>
      <c r="I7" s="2">
        <v>0</v>
      </c>
      <c r="J7" s="2">
        <f t="shared" si="0"/>
        <v>0</v>
      </c>
      <c r="K7" s="8">
        <f t="shared" si="1"/>
        <v>8.0555555555555561E-2</v>
      </c>
      <c r="L7" s="8">
        <f>J7*K7</f>
        <v>0</v>
      </c>
    </row>
    <row r="8" spans="1:12" x14ac:dyDescent="0.3">
      <c r="A8" s="2">
        <v>4</v>
      </c>
      <c r="B8" s="2" t="s">
        <v>8</v>
      </c>
      <c r="C8" s="2" t="s">
        <v>9</v>
      </c>
      <c r="D8" s="2" t="s">
        <v>10</v>
      </c>
      <c r="E8" s="2">
        <v>2000</v>
      </c>
      <c r="F8" s="4">
        <v>43473</v>
      </c>
      <c r="G8" s="4">
        <v>43473</v>
      </c>
      <c r="H8" s="4">
        <v>44569</v>
      </c>
      <c r="I8" s="9">
        <v>0.02</v>
      </c>
      <c r="J8" s="2">
        <f>E8*I8</f>
        <v>40</v>
      </c>
      <c r="K8" s="8">
        <f t="shared" si="1"/>
        <v>0.97777777777777775</v>
      </c>
      <c r="L8" s="8">
        <f>J8*K8</f>
        <v>39.111111111111107</v>
      </c>
    </row>
    <row r="9" spans="1:12" x14ac:dyDescent="0.3">
      <c r="A9" s="2">
        <v>5</v>
      </c>
      <c r="B9" s="2" t="s">
        <v>11</v>
      </c>
      <c r="C9" s="2" t="s">
        <v>12</v>
      </c>
      <c r="D9" s="2" t="s">
        <v>13</v>
      </c>
      <c r="E9" s="2">
        <v>500</v>
      </c>
      <c r="F9" s="4">
        <v>43473</v>
      </c>
      <c r="G9" s="4">
        <v>43473</v>
      </c>
      <c r="H9" s="4">
        <v>44569</v>
      </c>
      <c r="I9" s="9">
        <v>0.02</v>
      </c>
      <c r="J9" s="2">
        <f t="shared" ref="J9:J15" si="2">E9*I9</f>
        <v>10</v>
      </c>
      <c r="K9" s="8">
        <f t="shared" si="1"/>
        <v>0.97777777777777775</v>
      </c>
      <c r="L9" s="8">
        <f>J9*K9</f>
        <v>9.7777777777777768</v>
      </c>
    </row>
    <row r="10" spans="1:12" x14ac:dyDescent="0.3">
      <c r="A10" s="2">
        <v>6</v>
      </c>
      <c r="B10" s="2" t="s">
        <v>0</v>
      </c>
      <c r="C10" s="2" t="s">
        <v>14</v>
      </c>
      <c r="D10" s="2" t="s">
        <v>15</v>
      </c>
      <c r="E10" s="2">
        <v>500</v>
      </c>
      <c r="F10" s="4">
        <v>43473</v>
      </c>
      <c r="G10" s="4">
        <v>43473</v>
      </c>
      <c r="H10" s="4">
        <v>44569</v>
      </c>
      <c r="I10" s="9">
        <v>0.02</v>
      </c>
      <c r="J10" s="2">
        <f t="shared" si="2"/>
        <v>10</v>
      </c>
      <c r="K10" s="8">
        <f t="shared" si="1"/>
        <v>0.97777777777777775</v>
      </c>
      <c r="L10" s="8">
        <f>J10*K10</f>
        <v>9.7777777777777768</v>
      </c>
    </row>
    <row r="11" spans="1:12" x14ac:dyDescent="0.3">
      <c r="A11" s="2"/>
      <c r="B11" s="2" t="s">
        <v>18</v>
      </c>
      <c r="C11" s="2" t="s">
        <v>19</v>
      </c>
      <c r="D11" s="2" t="s">
        <v>20</v>
      </c>
      <c r="E11" s="2">
        <v>2000</v>
      </c>
      <c r="F11" s="4">
        <v>43477</v>
      </c>
      <c r="G11" s="4">
        <v>43477</v>
      </c>
      <c r="H11" s="4">
        <v>44573</v>
      </c>
      <c r="I11" s="9">
        <v>0.02</v>
      </c>
      <c r="J11" s="2">
        <f>E11*I11</f>
        <v>40</v>
      </c>
      <c r="K11" s="8">
        <f>YEARFRAC(G11,$D$1,4)</f>
        <v>0.96666666666666667</v>
      </c>
      <c r="L11" s="8">
        <f>J11*K11</f>
        <v>38.666666666666664</v>
      </c>
    </row>
    <row r="12" spans="1:12" x14ac:dyDescent="0.3">
      <c r="A12" s="2">
        <v>7</v>
      </c>
      <c r="B12" s="2" t="s">
        <v>11</v>
      </c>
      <c r="C12" s="2" t="s">
        <v>16</v>
      </c>
      <c r="D12" s="2" t="s">
        <v>17</v>
      </c>
      <c r="E12" s="2">
        <v>1000</v>
      </c>
      <c r="F12" s="4">
        <v>43477</v>
      </c>
      <c r="G12" s="4">
        <v>43477</v>
      </c>
      <c r="H12" s="4">
        <v>44573</v>
      </c>
      <c r="I12" s="9">
        <v>0.02</v>
      </c>
      <c r="J12" s="2">
        <f t="shared" si="2"/>
        <v>20</v>
      </c>
      <c r="K12" s="8">
        <f t="shared" si="1"/>
        <v>0.96666666666666667</v>
      </c>
      <c r="L12" s="8">
        <f>J12*K12</f>
        <v>19.333333333333332</v>
      </c>
    </row>
    <row r="13" spans="1:12" x14ac:dyDescent="0.3">
      <c r="A13" s="2">
        <v>8</v>
      </c>
      <c r="B13" s="2" t="s">
        <v>18</v>
      </c>
      <c r="C13" s="2" t="s">
        <v>27</v>
      </c>
      <c r="D13" s="2" t="s">
        <v>28</v>
      </c>
      <c r="E13" s="2">
        <v>4000</v>
      </c>
      <c r="F13" s="4">
        <v>43493</v>
      </c>
      <c r="G13" s="4">
        <v>43493</v>
      </c>
      <c r="H13" s="4">
        <v>44589</v>
      </c>
      <c r="I13" s="9">
        <v>0.02</v>
      </c>
      <c r="J13" s="2">
        <f>E13*I13</f>
        <v>80</v>
      </c>
      <c r="K13" s="8">
        <f>YEARFRAC(G13,$D$1,4)</f>
        <v>0.92222222222222228</v>
      </c>
      <c r="L13" s="8">
        <f>J13*K13</f>
        <v>73.777777777777786</v>
      </c>
    </row>
    <row r="14" spans="1:12" x14ac:dyDescent="0.3">
      <c r="A14" s="2">
        <v>9</v>
      </c>
      <c r="B14" s="2" t="s">
        <v>11</v>
      </c>
      <c r="C14" s="2" t="s">
        <v>21</v>
      </c>
      <c r="D14" s="2" t="s">
        <v>22</v>
      </c>
      <c r="E14" s="2">
        <v>3000</v>
      </c>
      <c r="F14" s="4">
        <v>43490</v>
      </c>
      <c r="G14" s="4">
        <v>43490</v>
      </c>
      <c r="H14" s="4">
        <v>43490</v>
      </c>
      <c r="I14" s="9">
        <v>0.02</v>
      </c>
      <c r="J14" s="2">
        <f t="shared" si="2"/>
        <v>60</v>
      </c>
      <c r="K14" s="8">
        <f t="shared" si="1"/>
        <v>0.93055555555555558</v>
      </c>
      <c r="L14" s="8">
        <f>J14*K14</f>
        <v>55.833333333333336</v>
      </c>
    </row>
    <row r="15" spans="1:12" x14ac:dyDescent="0.3">
      <c r="A15" s="2">
        <v>11</v>
      </c>
      <c r="B15" s="2" t="s">
        <v>11</v>
      </c>
      <c r="C15" s="2" t="s">
        <v>25</v>
      </c>
      <c r="D15" s="2" t="s">
        <v>26</v>
      </c>
      <c r="E15" s="2">
        <v>4000</v>
      </c>
      <c r="F15" s="4">
        <v>43493</v>
      </c>
      <c r="G15" s="4">
        <v>43493</v>
      </c>
      <c r="H15" s="4">
        <v>44589</v>
      </c>
      <c r="I15" s="9">
        <v>0.02</v>
      </c>
      <c r="J15" s="2">
        <f t="shared" si="2"/>
        <v>80</v>
      </c>
      <c r="K15" s="8">
        <f t="shared" si="1"/>
        <v>0.92222222222222228</v>
      </c>
      <c r="L15" s="8">
        <f>J15*K15</f>
        <v>73.777777777777786</v>
      </c>
    </row>
    <row r="16" spans="1:12" x14ac:dyDescent="0.3">
      <c r="A16" s="2">
        <v>12</v>
      </c>
      <c r="B16" s="2" t="s">
        <v>0</v>
      </c>
      <c r="C16" s="2" t="s">
        <v>23</v>
      </c>
      <c r="D16" s="2" t="s">
        <v>24</v>
      </c>
      <c r="E16" s="2">
        <v>3000</v>
      </c>
      <c r="F16" s="4">
        <v>43480</v>
      </c>
      <c r="G16" s="4">
        <v>43480</v>
      </c>
      <c r="H16" s="4">
        <v>44576</v>
      </c>
      <c r="I16" s="9">
        <v>0.02</v>
      </c>
      <c r="J16" s="2">
        <f>E16*I16</f>
        <v>60</v>
      </c>
      <c r="K16" s="8">
        <f>YEARFRAC(G16,$D$1,4)</f>
        <v>0.95833333333333337</v>
      </c>
      <c r="L16" s="8">
        <f>J16*K16</f>
        <v>57.5</v>
      </c>
    </row>
    <row r="17" spans="1:12" x14ac:dyDescent="0.3">
      <c r="A17" s="2"/>
      <c r="B17" s="2"/>
      <c r="C17" s="2"/>
      <c r="D17" s="2"/>
      <c r="E17" s="2"/>
      <c r="F17" s="12"/>
      <c r="G17" s="4"/>
      <c r="H17" s="4"/>
      <c r="I17" s="9"/>
      <c r="J17" s="2"/>
      <c r="K17" s="8"/>
      <c r="L17" s="8">
        <f>SUM(L5:L16)</f>
        <v>385.33333333333337</v>
      </c>
    </row>
    <row r="18" spans="1:12" x14ac:dyDescent="0.3">
      <c r="A18" s="2" t="s">
        <v>41</v>
      </c>
      <c r="B18" s="2"/>
      <c r="C18" s="2"/>
      <c r="D18" s="2"/>
      <c r="E18" s="2">
        <v>83364</v>
      </c>
      <c r="G18" s="4">
        <v>43735</v>
      </c>
      <c r="H18" s="2"/>
      <c r="I18" s="11">
        <v>2.1999999999999999E-2</v>
      </c>
      <c r="J18" s="2">
        <v>1834.02</v>
      </c>
      <c r="K18" s="8">
        <f>YEARFRAC(G18,D1,4)</f>
        <v>0.25833333333333336</v>
      </c>
      <c r="L18" s="8">
        <f>J18*K18</f>
        <v>473.78850000000006</v>
      </c>
    </row>
    <row r="19" spans="1:12" x14ac:dyDescent="0.3">
      <c r="A19" s="2"/>
      <c r="B19" s="2"/>
      <c r="C19" s="2"/>
      <c r="D19" s="2"/>
      <c r="E19" s="2"/>
      <c r="G19" s="4"/>
      <c r="H19" s="2"/>
      <c r="I19" s="11"/>
      <c r="J19" s="2"/>
      <c r="K19" s="8"/>
      <c r="L19" s="8"/>
    </row>
    <row r="20" spans="1:12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8"/>
    </row>
  </sheetData>
  <mergeCells count="1">
    <mergeCell ref="D3:H3"/>
  </mergeCells>
  <dataValidations count="1">
    <dataValidation type="list" allowBlank="1" showInputMessage="1" showErrorMessage="1" sqref="B5:B7">
      <formula1>"Monsieur,Madame,Collectivité,Association,Société"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2020-01-02T11:41:34Z</dcterms:created>
  <dcterms:modified xsi:type="dcterms:W3CDTF">2020-01-02T17:45:41Z</dcterms:modified>
</cp:coreProperties>
</file>