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F25" i="1"/>
  <c r="G25" i="1"/>
  <c r="F26" i="1"/>
  <c r="G26" i="1"/>
  <c r="F28" i="1"/>
  <c r="G28" i="1"/>
  <c r="F29" i="1"/>
  <c r="G29" i="1"/>
  <c r="F30" i="1"/>
  <c r="G30" i="1"/>
  <c r="D19" i="1"/>
  <c r="E19" i="1"/>
  <c r="F19" i="1"/>
  <c r="K22" i="1" s="1"/>
  <c r="G19" i="1"/>
  <c r="H19" i="1"/>
  <c r="L22" i="1" s="1"/>
  <c r="I19" i="1"/>
  <c r="J19" i="1"/>
  <c r="M22" i="1" s="1"/>
  <c r="K19" i="1"/>
  <c r="L19" i="1"/>
  <c r="N22" i="1" s="1"/>
  <c r="C19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8" i="1"/>
  <c r="O58" i="1"/>
  <c r="N59" i="1"/>
  <c r="O59" i="1"/>
  <c r="N60" i="1"/>
  <c r="O60" i="1"/>
  <c r="N61" i="1"/>
  <c r="O61" i="1"/>
  <c r="N62" i="1"/>
  <c r="O62" i="1"/>
  <c r="J61" i="1"/>
  <c r="K61" i="1"/>
  <c r="L61" i="1"/>
  <c r="M61" i="1"/>
  <c r="J62" i="1"/>
  <c r="K62" i="1"/>
  <c r="L62" i="1"/>
  <c r="M62" i="1"/>
  <c r="A49" i="1"/>
  <c r="I49" i="1" s="1"/>
  <c r="A50" i="1"/>
  <c r="I50" i="1" s="1"/>
  <c r="A51" i="1"/>
  <c r="I51" i="1" s="1"/>
  <c r="A52" i="1"/>
  <c r="I52" i="1" s="1"/>
  <c r="A53" i="1"/>
  <c r="I53" i="1" s="1"/>
  <c r="A54" i="1"/>
  <c r="I54" i="1" s="1"/>
  <c r="A55" i="1"/>
  <c r="I55" i="1" s="1"/>
  <c r="A56" i="1"/>
  <c r="I56" i="1" s="1"/>
  <c r="A57" i="1"/>
  <c r="I57" i="1" s="1"/>
  <c r="A58" i="1"/>
  <c r="I58" i="1" s="1"/>
  <c r="A59" i="1"/>
  <c r="I59" i="1" s="1"/>
  <c r="A60" i="1"/>
  <c r="I60" i="1" s="1"/>
  <c r="A61" i="1"/>
  <c r="I61" i="1" s="1"/>
  <c r="A62" i="1"/>
  <c r="I62" i="1" s="1"/>
  <c r="A48" i="1"/>
  <c r="I48" i="1" s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B61" i="1"/>
  <c r="C61" i="1"/>
  <c r="D61" i="1"/>
  <c r="E61" i="1"/>
  <c r="B62" i="1"/>
  <c r="C62" i="1"/>
  <c r="D62" i="1"/>
  <c r="E62" i="1"/>
  <c r="M48" i="1" l="1"/>
  <c r="M49" i="1"/>
  <c r="M50" i="1"/>
  <c r="M51" i="1"/>
  <c r="M52" i="1"/>
  <c r="M53" i="1"/>
  <c r="M54" i="1"/>
  <c r="M55" i="1"/>
  <c r="M56" i="1"/>
  <c r="M57" i="1"/>
  <c r="M58" i="1"/>
  <c r="M59" i="1"/>
  <c r="M60" i="1"/>
  <c r="J48" i="1"/>
  <c r="C48" i="1"/>
  <c r="K48" i="1"/>
  <c r="D48" i="1"/>
  <c r="L48" i="1"/>
  <c r="E48" i="1"/>
  <c r="J49" i="1"/>
  <c r="C49" i="1"/>
  <c r="K49" i="1"/>
  <c r="D49" i="1"/>
  <c r="L49" i="1"/>
  <c r="E49" i="1"/>
  <c r="J50" i="1"/>
  <c r="C50" i="1"/>
  <c r="K50" i="1"/>
  <c r="D50" i="1"/>
  <c r="L50" i="1"/>
  <c r="E50" i="1"/>
  <c r="J51" i="1"/>
  <c r="C51" i="1"/>
  <c r="K51" i="1"/>
  <c r="D51" i="1"/>
  <c r="L51" i="1"/>
  <c r="E51" i="1"/>
  <c r="J52" i="1"/>
  <c r="C52" i="1"/>
  <c r="K52" i="1"/>
  <c r="D52" i="1"/>
  <c r="L52" i="1"/>
  <c r="E52" i="1"/>
  <c r="J53" i="1"/>
  <c r="C53" i="1"/>
  <c r="K53" i="1"/>
  <c r="D53" i="1"/>
  <c r="L53" i="1"/>
  <c r="E53" i="1"/>
  <c r="J54" i="1"/>
  <c r="C54" i="1"/>
  <c r="K54" i="1"/>
  <c r="D54" i="1"/>
  <c r="L54" i="1"/>
  <c r="E54" i="1"/>
  <c r="J55" i="1"/>
  <c r="C55" i="1"/>
  <c r="K55" i="1"/>
  <c r="D55" i="1"/>
  <c r="L55" i="1"/>
  <c r="E55" i="1"/>
  <c r="J56" i="1"/>
  <c r="C56" i="1"/>
  <c r="K56" i="1"/>
  <c r="D56" i="1"/>
  <c r="L56" i="1"/>
  <c r="E56" i="1"/>
  <c r="J57" i="1"/>
  <c r="C57" i="1"/>
  <c r="K57" i="1"/>
  <c r="D57" i="1"/>
  <c r="L57" i="1"/>
  <c r="E57" i="1"/>
  <c r="J58" i="1"/>
  <c r="C58" i="1"/>
  <c r="K58" i="1"/>
  <c r="D58" i="1"/>
  <c r="L58" i="1"/>
  <c r="E58" i="1"/>
  <c r="J59" i="1"/>
  <c r="C59" i="1"/>
  <c r="K59" i="1"/>
  <c r="D59" i="1"/>
  <c r="L59" i="1"/>
  <c r="E59" i="1"/>
  <c r="J60" i="1"/>
  <c r="C60" i="1"/>
  <c r="K60" i="1"/>
  <c r="D60" i="1"/>
  <c r="L60" i="1"/>
  <c r="E60" i="1"/>
  <c r="B60" i="1"/>
  <c r="B59" i="1"/>
  <c r="B58" i="1"/>
  <c r="B50" i="1"/>
  <c r="B51" i="1"/>
  <c r="B52" i="1"/>
  <c r="B53" i="1"/>
  <c r="B54" i="1"/>
  <c r="B55" i="1"/>
  <c r="B56" i="1"/>
  <c r="B57" i="1"/>
  <c r="B49" i="1"/>
  <c r="B48" i="1"/>
</calcChain>
</file>

<file path=xl/sharedStrings.xml><?xml version="1.0" encoding="utf-8"?>
<sst xmlns="http://schemas.openxmlformats.org/spreadsheetml/2006/main" count="53" uniqueCount="34">
  <si>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</si>
  <si>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</si>
  <si>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</si>
  <si>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</si>
  <si>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</si>
  <si>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</si>
  <si>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</si>
  <si>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</si>
  <si>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</si>
  <si>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</si>
  <si>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</si>
  <si>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</si>
  <si>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</si>
  <si>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</si>
  <si>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</si>
  <si>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</si>
  <si>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</si>
  <si>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</si>
  <si>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</si>
  <si>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An 1</t>
  </si>
  <si>
    <t>An 2</t>
  </si>
  <si>
    <t>An 3</t>
  </si>
  <si>
    <t>An 4</t>
  </si>
  <si>
    <t>€/kWc</t>
  </si>
  <si>
    <t>Espanès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</si>
  <si>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</si>
  <si>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</si>
  <si>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</si>
  <si>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</si>
  <si>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</si>
  <si>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</si>
  <si>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Total Vente</t>
  </si>
  <si>
    <t>Vente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</si>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</sst>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2" fontId="0" fillId="0" borderId="0" xfId="0" applyNumberForma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Feuil1!$I$21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Feuil1!$I$22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Feuil1!$J$21:$N$21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Feuil1!$J$22:$N$22</c:f>
              <c:numCache>
                <c:formatCode>General</c:formatCode>
                <c:ptCount val="5"/>
                <c:pt idx="0">
                  <c:v>16976.099999999999</c:v>
                </c:pt>
                <c:pt idx="1">
                  <c:v>23012.949999999997</c:v>
                </c:pt>
                <c:pt idx="2">
                  <c:v>37997.33</c:v>
                </c:pt>
                <c:pt idx="3">
                  <c:v>41733.350000000006</c:v>
                </c:pt>
                <c:pt idx="4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3158704"/>
        <c:axId val="-2053173936"/>
      </c:lineChart>
      <c:catAx>
        <c:axId val="-205315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53173936"/>
        <c:crosses val="autoZero"/>
        <c:auto val="1"/>
        <c:lblAlgn val="ctr"/>
        <c:lblOffset val="100"/>
        <c:noMultiLvlLbl val="0"/>
      </c:catAx>
      <c:valAx>
        <c:axId val="-205317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5315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</xdr:colOff>
      <xdr:row>22</xdr:row>
      <xdr:rowOff>42862</xdr:rowOff>
    </xdr:from>
    <xdr:to>
      <xdr:col>13</xdr:col>
      <xdr:colOff>576262</xdr:colOff>
      <xdr:row>36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workbookViewId="0">
      <pane xSplit="1" topLeftCell="B1" activePane="topRight" state="frozen"/>
      <selection pane="topRight" activeCell="P30" sqref="P30"/>
    </sheetView>
  </sheetViews>
  <sheetFormatPr baseColWidth="10" defaultRowHeight="15" x14ac:dyDescent="0.25"/>
  <cols>
    <col min="1" max="1" width="26.7109375" customWidth="1"/>
    <col min="2" max="2" width="11.42578125" style="1" customWidth="1"/>
    <col min="13" max="13" width="14.5703125" customWidth="1"/>
    <col min="14" max="14" width="10.5703125" style="13" customWidth="1"/>
  </cols>
  <sheetData>
    <row r="1" spans="1:14" x14ac:dyDescent="0.25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4" x14ac:dyDescent="0.25">
      <c r="A2" s="2"/>
      <c r="B2" s="3"/>
      <c r="C2" s="25">
        <v>2019</v>
      </c>
      <c r="D2" s="25"/>
      <c r="E2" s="25">
        <v>2020</v>
      </c>
      <c r="F2" s="25"/>
      <c r="G2" s="25">
        <v>2021</v>
      </c>
      <c r="H2" s="25"/>
      <c r="I2" s="25">
        <v>2022</v>
      </c>
      <c r="J2" s="25"/>
      <c r="K2" s="25">
        <v>2023</v>
      </c>
      <c r="L2" s="25"/>
      <c r="M2" s="11"/>
      <c r="N2" s="19"/>
    </row>
    <row r="3" spans="1:14" x14ac:dyDescent="0.25">
      <c r="A3" s="2"/>
      <c r="B3" s="3" t="s">
        <v>8</v>
      </c>
      <c r="C3" s="2" t="s">
        <v>3</v>
      </c>
      <c r="D3" s="2" t="s">
        <v>2</v>
      </c>
      <c r="E3" s="2" t="s">
        <v>3</v>
      </c>
      <c r="F3" s="4" t="s">
        <v>2</v>
      </c>
      <c r="G3" s="2" t="s">
        <v>3</v>
      </c>
      <c r="H3" s="4" t="s">
        <v>2</v>
      </c>
      <c r="I3" s="2" t="s">
        <v>3</v>
      </c>
      <c r="J3" s="4" t="s">
        <v>2</v>
      </c>
      <c r="K3" s="2" t="s">
        <v>3</v>
      </c>
      <c r="L3" s="4" t="s">
        <v>2</v>
      </c>
      <c r="M3" s="4"/>
    </row>
    <row r="4" spans="1:14" x14ac:dyDescent="0.25">
      <c r="A4" s="2" t="s">
        <v>0</v>
      </c>
      <c r="B4" s="3">
        <v>44709</v>
      </c>
      <c r="C4" s="2">
        <v>7386</v>
      </c>
      <c r="D4" s="4">
        <v>1737.49</v>
      </c>
      <c r="E4" s="2">
        <v>7198</v>
      </c>
      <c r="F4" s="4">
        <v>1703.69</v>
      </c>
      <c r="G4" s="2">
        <v>6835</v>
      </c>
      <c r="H4" s="4">
        <v>1622.37</v>
      </c>
      <c r="I4" s="2">
        <v>6907</v>
      </c>
      <c r="J4" s="4">
        <v>1637.4</v>
      </c>
      <c r="K4" s="10">
        <v>7003</v>
      </c>
      <c r="L4" s="4">
        <v>1675.39</v>
      </c>
      <c r="M4" s="4"/>
    </row>
    <row r="5" spans="1:14" x14ac:dyDescent="0.25">
      <c r="A5" s="2" t="s">
        <v>1</v>
      </c>
      <c r="B5" s="3">
        <v>44732</v>
      </c>
      <c r="C5" s="2">
        <v>11624</v>
      </c>
      <c r="D5" s="4">
        <v>2735.11</v>
      </c>
      <c r="E5" s="2">
        <v>10748</v>
      </c>
      <c r="F5" s="4">
        <v>2545.2299999999996</v>
      </c>
      <c r="G5" s="2">
        <v>10302</v>
      </c>
      <c r="H5" s="4">
        <v>2446.02</v>
      </c>
      <c r="I5" s="2">
        <v>9353</v>
      </c>
      <c r="J5" s="4">
        <v>2218</v>
      </c>
      <c r="K5" s="10">
        <v>11731</v>
      </c>
      <c r="L5" s="4">
        <v>2808.52</v>
      </c>
      <c r="M5" s="4"/>
    </row>
    <row r="6" spans="1:14" x14ac:dyDescent="0.25">
      <c r="A6" s="2" t="s">
        <v>4</v>
      </c>
      <c r="B6" s="3">
        <v>44761</v>
      </c>
      <c r="C6" s="2">
        <v>11573</v>
      </c>
      <c r="D6" s="4">
        <v>2723.34</v>
      </c>
      <c r="E6" s="2">
        <v>11238</v>
      </c>
      <c r="F6" s="4">
        <v>2609.3199999999997</v>
      </c>
      <c r="G6" s="2">
        <v>9644</v>
      </c>
      <c r="H6" s="4">
        <v>2290.17</v>
      </c>
      <c r="I6" s="2">
        <v>12066</v>
      </c>
      <c r="J6" s="4">
        <v>2861</v>
      </c>
      <c r="K6" s="10">
        <v>10723</v>
      </c>
      <c r="L6" s="4">
        <v>2567.19</v>
      </c>
      <c r="M6" s="4"/>
    </row>
    <row r="7" spans="1:14" x14ac:dyDescent="0.25">
      <c r="A7" s="2" t="s">
        <v>5</v>
      </c>
      <c r="B7" s="3">
        <v>44771</v>
      </c>
      <c r="C7" s="2">
        <v>11603</v>
      </c>
      <c r="D7" s="4">
        <v>2274.19</v>
      </c>
      <c r="E7" s="2">
        <v>11184</v>
      </c>
      <c r="F7" s="4">
        <v>2204.7800000000002</v>
      </c>
      <c r="G7" s="2">
        <v>10655</v>
      </c>
      <c r="H7" s="4">
        <v>2106.48</v>
      </c>
      <c r="I7" s="2">
        <v>10744</v>
      </c>
      <c r="J7" s="4">
        <v>2121.2800000000002</v>
      </c>
      <c r="K7" s="10">
        <v>10762</v>
      </c>
      <c r="L7" s="14">
        <v>2145.3000000000002</v>
      </c>
      <c r="M7" s="14"/>
      <c r="N7" s="24"/>
    </row>
    <row r="8" spans="1:14" x14ac:dyDescent="0.25">
      <c r="A8" s="2" t="s">
        <v>6</v>
      </c>
      <c r="B8" s="3">
        <v>44800</v>
      </c>
      <c r="C8" s="2">
        <v>10446</v>
      </c>
      <c r="D8" s="4">
        <v>2458.0500000000002</v>
      </c>
      <c r="E8" s="2">
        <v>9841</v>
      </c>
      <c r="F8" s="4">
        <v>2326.9699999999998</v>
      </c>
      <c r="G8" s="2">
        <v>9644</v>
      </c>
      <c r="H8" s="4">
        <v>2290.17</v>
      </c>
      <c r="I8" s="2">
        <v>9370</v>
      </c>
      <c r="J8" s="4">
        <v>2222.0300000000002</v>
      </c>
      <c r="K8" s="10">
        <v>9099</v>
      </c>
      <c r="L8" s="4">
        <v>2177.19</v>
      </c>
      <c r="M8" s="4"/>
    </row>
    <row r="9" spans="1:14" x14ac:dyDescent="0.25">
      <c r="A9" s="2" t="s">
        <v>7</v>
      </c>
      <c r="B9" s="3">
        <v>43718</v>
      </c>
      <c r="C9" s="2">
        <v>10726</v>
      </c>
      <c r="D9" s="4">
        <v>2523.96</v>
      </c>
      <c r="E9" s="2">
        <v>9977</v>
      </c>
      <c r="F9" s="4">
        <v>2363.04</v>
      </c>
      <c r="G9" s="2">
        <v>9865</v>
      </c>
      <c r="H9" s="4">
        <v>2342.44</v>
      </c>
      <c r="I9" s="2">
        <v>10162</v>
      </c>
      <c r="J9" s="4">
        <v>2409.85</v>
      </c>
      <c r="K9" s="10">
        <v>9964</v>
      </c>
      <c r="L9" s="4">
        <v>2385.48</v>
      </c>
      <c r="M9" s="4"/>
    </row>
    <row r="10" spans="1:14" x14ac:dyDescent="0.25">
      <c r="A10" s="2" t="s">
        <v>9</v>
      </c>
      <c r="B10" s="3">
        <v>42988</v>
      </c>
      <c r="C10" s="2">
        <v>10726</v>
      </c>
      <c r="D10" s="4">
        <v>2523.96</v>
      </c>
      <c r="E10" s="2">
        <v>10044</v>
      </c>
      <c r="F10" s="4">
        <v>2377.9699999999998</v>
      </c>
      <c r="G10" s="2">
        <v>9359</v>
      </c>
      <c r="H10" s="4">
        <v>2264.75</v>
      </c>
      <c r="I10" s="2">
        <v>9556</v>
      </c>
      <c r="J10" s="4">
        <v>2266.17</v>
      </c>
      <c r="K10" s="10">
        <v>8805</v>
      </c>
      <c r="L10" s="4">
        <v>2108.0100000000002</v>
      </c>
      <c r="M10" s="4"/>
    </row>
    <row r="11" spans="1:14" x14ac:dyDescent="0.25">
      <c r="A11" s="2" t="s">
        <v>11</v>
      </c>
      <c r="B11" s="3">
        <v>44617</v>
      </c>
      <c r="C11" s="2"/>
      <c r="D11" s="4"/>
      <c r="E11" s="2">
        <v>11608</v>
      </c>
      <c r="F11" s="4">
        <v>2274.38</v>
      </c>
      <c r="G11" s="2">
        <v>11042</v>
      </c>
      <c r="H11" s="4">
        <v>2169.1</v>
      </c>
      <c r="I11" s="2">
        <v>10760</v>
      </c>
      <c r="J11" s="4">
        <v>2111.3000000000002</v>
      </c>
      <c r="K11" s="2">
        <v>11433</v>
      </c>
      <c r="L11" s="4">
        <v>2263.85</v>
      </c>
      <c r="M11" s="4"/>
    </row>
    <row r="12" spans="1:14" x14ac:dyDescent="0.25">
      <c r="A12" s="2" t="s">
        <v>10</v>
      </c>
      <c r="B12" s="3">
        <v>44630</v>
      </c>
      <c r="C12" s="2"/>
      <c r="D12" s="4"/>
      <c r="E12" s="2">
        <v>11666</v>
      </c>
      <c r="F12" s="4">
        <v>2282.0300000000002</v>
      </c>
      <c r="G12" s="2">
        <v>11168</v>
      </c>
      <c r="H12" s="4">
        <v>2190.52</v>
      </c>
      <c r="I12" s="2">
        <v>10697</v>
      </c>
      <c r="J12" s="4">
        <v>2095</v>
      </c>
      <c r="K12" s="2">
        <v>11477</v>
      </c>
      <c r="L12" s="4">
        <v>2272.56</v>
      </c>
      <c r="M12" s="4"/>
    </row>
    <row r="13" spans="1:14" x14ac:dyDescent="0.25">
      <c r="A13" s="2" t="s">
        <v>12</v>
      </c>
      <c r="B13" s="3">
        <v>44633</v>
      </c>
      <c r="C13" s="2"/>
      <c r="D13" s="4"/>
      <c r="E13" s="2">
        <v>11869</v>
      </c>
      <c r="F13" s="4">
        <v>2325.54</v>
      </c>
      <c r="G13" s="2">
        <v>10618</v>
      </c>
      <c r="H13" s="4">
        <v>2085.7800000000002</v>
      </c>
      <c r="I13" s="2">
        <v>10527</v>
      </c>
      <c r="J13" s="4">
        <v>2065.36</v>
      </c>
      <c r="K13" s="2">
        <v>11237</v>
      </c>
      <c r="L13" s="4">
        <v>2225.04</v>
      </c>
      <c r="M13" s="4"/>
    </row>
    <row r="14" spans="1:14" x14ac:dyDescent="0.25">
      <c r="A14" s="2" t="s">
        <v>16</v>
      </c>
      <c r="B14" s="3">
        <v>44581</v>
      </c>
      <c r="C14" s="2"/>
      <c r="D14" s="4"/>
      <c r="E14" s="2"/>
      <c r="F14" s="4"/>
      <c r="G14" s="2">
        <v>46147</v>
      </c>
      <c r="H14" s="4">
        <v>5566</v>
      </c>
      <c r="I14" s="2">
        <v>42207</v>
      </c>
      <c r="J14" s="4">
        <v>5084.2</v>
      </c>
      <c r="K14" s="10">
        <v>46456</v>
      </c>
      <c r="L14" s="4">
        <v>5649.51</v>
      </c>
      <c r="M14" s="4"/>
    </row>
    <row r="15" spans="1:14" x14ac:dyDescent="0.25">
      <c r="A15" s="2" t="s">
        <v>17</v>
      </c>
      <c r="B15" s="3">
        <v>44584</v>
      </c>
      <c r="C15" s="2"/>
      <c r="D15" s="4"/>
      <c r="E15" s="2"/>
      <c r="F15" s="4"/>
      <c r="G15" s="2">
        <v>46242</v>
      </c>
      <c r="H15" s="4">
        <v>5576.34</v>
      </c>
      <c r="I15" s="2">
        <v>43936</v>
      </c>
      <c r="J15" s="4">
        <v>5291.42</v>
      </c>
      <c r="K15" s="2">
        <v>44827</v>
      </c>
      <c r="L15" s="4">
        <v>5451.41</v>
      </c>
      <c r="M15" s="4"/>
    </row>
    <row r="16" spans="1:14" x14ac:dyDescent="0.25">
      <c r="A16" s="2" t="s">
        <v>18</v>
      </c>
      <c r="B16" s="3">
        <v>44713</v>
      </c>
      <c r="C16" s="2"/>
      <c r="D16" s="4"/>
      <c r="E16" s="2"/>
      <c r="F16" s="4"/>
      <c r="G16" s="2">
        <v>41850</v>
      </c>
      <c r="H16" s="4">
        <v>5047.1899999999996</v>
      </c>
      <c r="I16" s="2">
        <v>35441</v>
      </c>
      <c r="J16" s="4">
        <v>4268.43</v>
      </c>
      <c r="K16" s="2">
        <v>45965</v>
      </c>
      <c r="L16" s="4">
        <v>5461.24</v>
      </c>
      <c r="M16" s="4"/>
    </row>
    <row r="17" spans="1:14" x14ac:dyDescent="0.25">
      <c r="A17" s="10" t="s">
        <v>24</v>
      </c>
      <c r="B17" s="3">
        <v>44900</v>
      </c>
      <c r="C17" s="2"/>
      <c r="D17" s="4"/>
      <c r="E17" s="2"/>
      <c r="F17" s="4"/>
      <c r="G17" s="2"/>
      <c r="H17" s="4"/>
      <c r="I17" s="10">
        <v>45555</v>
      </c>
      <c r="J17" s="4">
        <v>5081.91</v>
      </c>
      <c r="K17" s="2">
        <v>44553</v>
      </c>
      <c r="L17" s="30">
        <v>5169.71</v>
      </c>
      <c r="M17" s="16"/>
      <c r="N17" s="18"/>
    </row>
    <row r="18" spans="1:14" x14ac:dyDescent="0.25">
      <c r="A18" s="2" t="s">
        <v>25</v>
      </c>
      <c r="B18" s="3">
        <v>44933</v>
      </c>
      <c r="C18" s="2"/>
      <c r="D18" s="4"/>
      <c r="E18" s="2"/>
      <c r="F18" s="4"/>
      <c r="G18" s="2"/>
      <c r="H18" s="4"/>
      <c r="I18" s="2"/>
      <c r="J18" s="4"/>
      <c r="K18" s="2">
        <v>11209</v>
      </c>
      <c r="L18" s="4">
        <v>1694.8</v>
      </c>
      <c r="M18" s="4"/>
    </row>
    <row r="19" spans="1:14" x14ac:dyDescent="0.25">
      <c r="A19" s="2" t="s">
        <v>31</v>
      </c>
      <c r="B19" s="3"/>
      <c r="C19" s="2">
        <f>SUM(C4:C18)</f>
        <v>74084</v>
      </c>
      <c r="D19" s="15">
        <f>SUM(D4:D18)</f>
        <v>16976.099999999999</v>
      </c>
      <c r="E19" s="2">
        <f t="shared" ref="E19:L19" si="0">SUM(E4:E18)</f>
        <v>105373</v>
      </c>
      <c r="F19" s="15">
        <f t="shared" si="0"/>
        <v>23012.949999999997</v>
      </c>
      <c r="G19" s="2">
        <f t="shared" si="0"/>
        <v>233371</v>
      </c>
      <c r="H19" s="15">
        <f t="shared" si="0"/>
        <v>37997.33</v>
      </c>
      <c r="I19" s="2">
        <f t="shared" si="0"/>
        <v>267281</v>
      </c>
      <c r="J19" s="15">
        <f t="shared" si="0"/>
        <v>41733.350000000006</v>
      </c>
      <c r="K19" s="2">
        <f t="shared" si="0"/>
        <v>295244</v>
      </c>
      <c r="L19" s="15">
        <f t="shared" si="0"/>
        <v>46055.199999999997</v>
      </c>
      <c r="M19" s="17"/>
      <c r="N19" s="18"/>
    </row>
    <row r="20" spans="1:14" x14ac:dyDescent="0.25">
      <c r="A20" s="12"/>
      <c r="B20" s="12"/>
      <c r="C20" s="12"/>
      <c r="D20" s="12"/>
      <c r="E20" s="12"/>
      <c r="G20" s="12"/>
      <c r="H20" s="12"/>
      <c r="I20" s="7"/>
      <c r="J20" s="7"/>
      <c r="K20" s="12"/>
    </row>
    <row r="21" spans="1:14" x14ac:dyDescent="0.25">
      <c r="A21" s="26" t="s">
        <v>28</v>
      </c>
      <c r="B21" s="27"/>
      <c r="C21" s="27"/>
      <c r="D21" s="27"/>
      <c r="E21" s="27"/>
      <c r="F21" s="27"/>
      <c r="G21" s="28"/>
      <c r="I21" s="2" t="s">
        <v>33</v>
      </c>
      <c r="J21" s="2">
        <v>2019</v>
      </c>
      <c r="K21" s="2">
        <v>2020</v>
      </c>
      <c r="L21" s="2">
        <v>2021</v>
      </c>
      <c r="M21" s="2">
        <v>2022</v>
      </c>
      <c r="N21" s="2">
        <v>2023</v>
      </c>
    </row>
    <row r="22" spans="1:14" x14ac:dyDescent="0.25">
      <c r="A22" s="11"/>
      <c r="B22" s="26">
        <v>2020</v>
      </c>
      <c r="C22" s="27"/>
      <c r="D22" s="27"/>
      <c r="E22" s="27"/>
      <c r="F22" s="27"/>
      <c r="G22" s="28"/>
      <c r="I22" s="2" t="s">
        <v>32</v>
      </c>
      <c r="J22" s="2">
        <f>D19</f>
        <v>16976.099999999999</v>
      </c>
      <c r="K22" s="2">
        <f>F19</f>
        <v>23012.949999999997</v>
      </c>
      <c r="L22" s="2">
        <f>H19</f>
        <v>37997.33</v>
      </c>
      <c r="M22" s="2">
        <f>J19</f>
        <v>41733.350000000006</v>
      </c>
      <c r="N22" s="2">
        <f>L19</f>
        <v>46055.199999999997</v>
      </c>
    </row>
    <row r="23" spans="1:14" x14ac:dyDescent="0.25">
      <c r="A23" s="2"/>
      <c r="B23" s="26" t="s">
        <v>13</v>
      </c>
      <c r="C23" s="28"/>
      <c r="D23" s="26" t="s">
        <v>14</v>
      </c>
      <c r="E23" s="28"/>
      <c r="F23" s="26" t="s">
        <v>15</v>
      </c>
      <c r="G23" s="28"/>
    </row>
    <row r="24" spans="1:14" x14ac:dyDescent="0.25">
      <c r="A24" s="2"/>
      <c r="B24" s="2"/>
      <c r="C24" s="2"/>
      <c r="D24" s="2"/>
      <c r="E24" s="2"/>
      <c r="F24" s="2"/>
      <c r="G24" s="2"/>
    </row>
    <row r="25" spans="1:14" x14ac:dyDescent="0.25">
      <c r="A25" s="2" t="s">
        <v>1</v>
      </c>
      <c r="B25" s="2">
        <v>5555</v>
      </c>
      <c r="C25" s="2">
        <v>1315.62</v>
      </c>
      <c r="D25" s="2">
        <v>5193</v>
      </c>
      <c r="E25" s="2">
        <v>1229.6099999999999</v>
      </c>
      <c r="F25" s="2">
        <f>B25+D25</f>
        <v>10748</v>
      </c>
      <c r="G25" s="2">
        <f>C25+E25</f>
        <v>2545.2299999999996</v>
      </c>
    </row>
    <row r="26" spans="1:14" x14ac:dyDescent="0.25">
      <c r="A26" s="2" t="s">
        <v>4</v>
      </c>
      <c r="B26" s="2">
        <v>4553</v>
      </c>
      <c r="C26" s="2">
        <v>1078.22</v>
      </c>
      <c r="D26" s="2">
        <v>6685</v>
      </c>
      <c r="E26" s="2">
        <v>1531.1</v>
      </c>
      <c r="F26" s="2">
        <f t="shared" ref="F26:F30" si="1">B26+D26</f>
        <v>11238</v>
      </c>
      <c r="G26" s="2">
        <f t="shared" ref="G26:G30" si="2">C26+E26</f>
        <v>2609.3199999999997</v>
      </c>
    </row>
    <row r="27" spans="1:14" x14ac:dyDescent="0.25">
      <c r="A27" s="2"/>
      <c r="B27" s="2"/>
      <c r="C27" s="2"/>
      <c r="D27" s="2"/>
      <c r="E27" s="2"/>
      <c r="F27" s="2"/>
      <c r="G27" s="2"/>
    </row>
    <row r="28" spans="1:14" x14ac:dyDescent="0.25">
      <c r="A28" s="2" t="s">
        <v>6</v>
      </c>
      <c r="B28" s="2">
        <v>2310</v>
      </c>
      <c r="C28" s="2">
        <v>543</v>
      </c>
      <c r="D28" s="2">
        <v>7531</v>
      </c>
      <c r="E28" s="2">
        <v>1783.53</v>
      </c>
      <c r="F28" s="2">
        <f t="shared" si="1"/>
        <v>9841</v>
      </c>
      <c r="G28" s="2">
        <f t="shared" si="2"/>
        <v>2326.5299999999997</v>
      </c>
    </row>
    <row r="29" spans="1:14" x14ac:dyDescent="0.25">
      <c r="A29" s="2" t="s">
        <v>7</v>
      </c>
      <c r="B29" s="2">
        <v>1729</v>
      </c>
      <c r="C29" s="2">
        <v>409.63</v>
      </c>
      <c r="D29" s="2">
        <v>8248</v>
      </c>
      <c r="E29" s="2">
        <v>1953.41</v>
      </c>
      <c r="F29" s="2">
        <f t="shared" si="1"/>
        <v>9977</v>
      </c>
      <c r="G29" s="2">
        <f t="shared" si="2"/>
        <v>2363.04</v>
      </c>
    </row>
    <row r="30" spans="1:14" x14ac:dyDescent="0.25">
      <c r="A30" s="2" t="s">
        <v>9</v>
      </c>
      <c r="B30" s="2">
        <v>1938</v>
      </c>
      <c r="C30" s="2">
        <v>458.68</v>
      </c>
      <c r="D30" s="2">
        <v>8106</v>
      </c>
      <c r="E30" s="2">
        <v>1919.29</v>
      </c>
      <c r="F30" s="2">
        <f t="shared" si="1"/>
        <v>10044</v>
      </c>
      <c r="G30" s="2">
        <f t="shared" si="2"/>
        <v>2377.9699999999998</v>
      </c>
    </row>
    <row r="31" spans="1:14" x14ac:dyDescent="0.25">
      <c r="A31" s="12"/>
      <c r="B31" s="12"/>
      <c r="C31" s="12"/>
      <c r="D31" s="12"/>
      <c r="E31" s="12"/>
      <c r="G31" s="12"/>
      <c r="H31" s="12"/>
      <c r="I31" s="7"/>
      <c r="J31" s="7"/>
      <c r="K31" s="12"/>
    </row>
    <row r="32" spans="1:14" x14ac:dyDescent="0.25">
      <c r="A32" s="12"/>
      <c r="B32" s="12"/>
      <c r="C32" s="12"/>
      <c r="D32" s="12"/>
      <c r="E32" s="12"/>
      <c r="G32" s="12"/>
      <c r="H32" s="12"/>
      <c r="I32" s="7"/>
      <c r="J32" s="7"/>
      <c r="K32" s="12"/>
    </row>
    <row r="33" spans="1:16" x14ac:dyDescent="0.25">
      <c r="A33" s="12"/>
      <c r="B33" s="12"/>
      <c r="C33" s="12"/>
      <c r="D33" s="12"/>
      <c r="E33" s="12"/>
      <c r="G33" s="12"/>
      <c r="H33" s="12"/>
      <c r="I33" s="7"/>
      <c r="J33" s="7"/>
      <c r="K33" s="12"/>
    </row>
    <row r="34" spans="1:16" x14ac:dyDescent="0.25">
      <c r="A34" s="12"/>
      <c r="B34" s="12"/>
      <c r="C34" s="12"/>
      <c r="D34" s="12"/>
      <c r="E34" s="12"/>
      <c r="G34" s="12"/>
      <c r="H34" s="12"/>
      <c r="I34" s="7"/>
      <c r="J34" s="7"/>
      <c r="K34" s="12"/>
    </row>
    <row r="35" spans="1:16" x14ac:dyDescent="0.25">
      <c r="A35" s="12"/>
      <c r="B35" s="12"/>
      <c r="C35" s="12"/>
      <c r="D35" s="12"/>
      <c r="E35" s="12"/>
      <c r="G35" s="12"/>
      <c r="H35" s="12"/>
      <c r="I35" s="7"/>
      <c r="J35" s="7"/>
      <c r="K35" s="12"/>
    </row>
    <row r="36" spans="1:16" x14ac:dyDescent="0.25">
      <c r="A36" s="12"/>
      <c r="B36" s="12"/>
      <c r="C36" s="12"/>
      <c r="D36" s="12"/>
      <c r="E36" s="12"/>
      <c r="G36" s="12"/>
      <c r="H36" s="12"/>
      <c r="I36" s="7"/>
      <c r="J36" s="7"/>
      <c r="K36" s="12"/>
    </row>
    <row r="37" spans="1:16" x14ac:dyDescent="0.25">
      <c r="A37" s="12"/>
      <c r="B37" s="12"/>
      <c r="C37" s="12"/>
      <c r="D37" s="12"/>
      <c r="E37" s="12"/>
      <c r="G37" s="12"/>
      <c r="H37" s="12"/>
      <c r="I37" s="7"/>
      <c r="J37" s="7"/>
      <c r="K37" s="12"/>
    </row>
    <row r="38" spans="1:16" x14ac:dyDescent="0.25">
      <c r="A38" s="12"/>
      <c r="B38" s="12"/>
      <c r="C38" s="12"/>
      <c r="D38" s="12"/>
      <c r="E38" s="12"/>
      <c r="G38" s="12"/>
      <c r="H38" s="12"/>
      <c r="I38" s="7"/>
      <c r="J38" s="7"/>
      <c r="K38" s="12"/>
    </row>
    <row r="39" spans="1:16" x14ac:dyDescent="0.25">
      <c r="A39" s="12"/>
      <c r="B39" s="12"/>
      <c r="C39" s="12"/>
      <c r="D39" s="12"/>
      <c r="E39" s="12"/>
      <c r="G39" s="12"/>
      <c r="H39" s="12"/>
      <c r="I39" s="7"/>
      <c r="J39" s="7"/>
      <c r="K39" s="12"/>
    </row>
    <row r="40" spans="1:16" x14ac:dyDescent="0.25">
      <c r="A40" s="12"/>
      <c r="B40" s="12"/>
      <c r="C40" s="12"/>
      <c r="D40" s="12"/>
      <c r="E40" s="12"/>
      <c r="G40" s="12"/>
      <c r="H40" s="12"/>
      <c r="I40" s="7"/>
      <c r="J40" s="7"/>
      <c r="K40" s="12"/>
    </row>
    <row r="41" spans="1:16" x14ac:dyDescent="0.25">
      <c r="A41" s="12"/>
      <c r="B41" s="12"/>
      <c r="C41" s="12"/>
      <c r="D41" s="12"/>
      <c r="E41" s="12"/>
      <c r="G41" s="12"/>
      <c r="H41" s="12"/>
      <c r="I41" s="7"/>
      <c r="J41" s="7"/>
      <c r="K41" s="12"/>
    </row>
    <row r="42" spans="1:16" x14ac:dyDescent="0.25">
      <c r="A42" s="12"/>
      <c r="B42" s="12"/>
      <c r="C42" s="12"/>
      <c r="D42" s="12"/>
      <c r="E42" s="12"/>
      <c r="G42" s="12"/>
      <c r="H42" s="12"/>
      <c r="I42" s="7"/>
      <c r="J42" s="7"/>
      <c r="K42" s="12"/>
    </row>
    <row r="43" spans="1:16" x14ac:dyDescent="0.25">
      <c r="A43" s="12"/>
      <c r="B43" s="12"/>
      <c r="C43" s="12"/>
      <c r="D43" s="12"/>
      <c r="E43" s="12"/>
      <c r="G43" s="12"/>
      <c r="H43" s="12"/>
      <c r="I43" s="7"/>
      <c r="J43" s="7"/>
      <c r="K43" s="12"/>
    </row>
    <row r="44" spans="1:16" x14ac:dyDescent="0.25">
      <c r="A44" s="12"/>
      <c r="B44" s="12"/>
      <c r="C44" s="12"/>
      <c r="D44" s="12"/>
      <c r="E44" s="12"/>
      <c r="G44" s="12"/>
      <c r="H44" s="12"/>
      <c r="I44" s="7"/>
      <c r="J44" s="7"/>
      <c r="K44" s="12"/>
    </row>
    <row r="45" spans="1:16" x14ac:dyDescent="0.25">
      <c r="A45" s="12"/>
      <c r="B45" s="12"/>
      <c r="C45" s="12"/>
      <c r="D45" s="12"/>
      <c r="E45" s="12"/>
      <c r="G45" s="12"/>
      <c r="H45" s="12"/>
      <c r="I45" s="7"/>
      <c r="J45" s="7"/>
      <c r="K45" s="12"/>
    </row>
    <row r="46" spans="1:16" x14ac:dyDescent="0.25">
      <c r="A46" s="29" t="s">
        <v>29</v>
      </c>
      <c r="B46" s="29"/>
      <c r="C46" s="29"/>
      <c r="D46" s="29"/>
      <c r="E46" s="29"/>
      <c r="F46" s="25"/>
      <c r="G46" s="25"/>
      <c r="H46" s="12"/>
      <c r="I46" s="25" t="s">
        <v>23</v>
      </c>
      <c r="J46" s="25"/>
      <c r="K46" s="25"/>
      <c r="L46" s="25"/>
      <c r="M46" s="25"/>
      <c r="N46" s="25"/>
      <c r="O46" s="25"/>
      <c r="P46" s="25"/>
    </row>
    <row r="47" spans="1:16" x14ac:dyDescent="0.25">
      <c r="A47" s="2"/>
      <c r="B47" s="5" t="s">
        <v>19</v>
      </c>
      <c r="C47" s="5" t="s">
        <v>20</v>
      </c>
      <c r="D47" s="5" t="s">
        <v>21</v>
      </c>
      <c r="E47" s="5" t="s">
        <v>22</v>
      </c>
      <c r="F47" s="5" t="s">
        <v>26</v>
      </c>
      <c r="G47" s="5" t="s">
        <v>27</v>
      </c>
      <c r="H47" s="8"/>
      <c r="I47" s="11"/>
      <c r="J47" s="5" t="s">
        <v>19</v>
      </c>
      <c r="K47" s="5" t="s">
        <v>20</v>
      </c>
      <c r="L47" s="5" t="s">
        <v>21</v>
      </c>
      <c r="M47" s="22" t="s">
        <v>22</v>
      </c>
      <c r="N47" s="20" t="s">
        <v>26</v>
      </c>
      <c r="O47" s="5" t="s">
        <v>27</v>
      </c>
    </row>
    <row r="48" spans="1:16" x14ac:dyDescent="0.25">
      <c r="A48" s="2" t="str">
        <f t="shared" ref="A48:A62" si="3">A4</f>
        <v>Donneville</v>
      </c>
      <c r="B48" s="6">
        <f>C4/6</f>
        <v>1231</v>
      </c>
      <c r="C48" s="6">
        <f>E4/6</f>
        <v>1199.6666666666667</v>
      </c>
      <c r="D48" s="6">
        <f>G4/6</f>
        <v>1139.1666666666667</v>
      </c>
      <c r="E48" s="6">
        <f>I4/6</f>
        <v>1151.1666666666667</v>
      </c>
      <c r="F48" s="6">
        <f>J4/6</f>
        <v>272.90000000000003</v>
      </c>
      <c r="G48" s="6">
        <f>K4/6</f>
        <v>1167.1666666666667</v>
      </c>
      <c r="H48" s="9"/>
      <c r="I48" s="2" t="str">
        <f t="shared" ref="I48:I62" si="4">A48</f>
        <v>Donneville</v>
      </c>
      <c r="J48" s="6">
        <f>D4/6</f>
        <v>289.58166666666665</v>
      </c>
      <c r="K48" s="6">
        <f>F4/6</f>
        <v>283.94833333333332</v>
      </c>
      <c r="L48" s="6">
        <f>H4/6</f>
        <v>270.39499999999998</v>
      </c>
      <c r="M48" s="23">
        <f>J4/6</f>
        <v>272.90000000000003</v>
      </c>
      <c r="N48" s="21">
        <f>K4/6</f>
        <v>1167.1666666666667</v>
      </c>
      <c r="O48" s="6">
        <f>L4/6</f>
        <v>279.23166666666668</v>
      </c>
    </row>
    <row r="49" spans="1:15" x14ac:dyDescent="0.25">
      <c r="A49" s="2" t="str">
        <f t="shared" si="3"/>
        <v>Aureville</v>
      </c>
      <c r="B49" s="6">
        <f t="shared" ref="B49:B57" si="5">C5/9</f>
        <v>1291.5555555555557</v>
      </c>
      <c r="C49" s="6">
        <f t="shared" ref="C49:C57" si="6">E5/9</f>
        <v>1194.2222222222222</v>
      </c>
      <c r="D49" s="6">
        <f t="shared" ref="D49:D57" si="7">G5/9</f>
        <v>1144.6666666666667</v>
      </c>
      <c r="E49" s="6">
        <f t="shared" ref="E49:E57" si="8">I5/9</f>
        <v>1039.2222222222222</v>
      </c>
      <c r="F49" s="6">
        <f t="shared" ref="F49:F57" si="9">J5/9</f>
        <v>246.44444444444446</v>
      </c>
      <c r="G49" s="6">
        <f t="shared" ref="G49:G57" si="10">K5/9</f>
        <v>1303.4444444444443</v>
      </c>
      <c r="H49" s="9"/>
      <c r="I49" s="2" t="str">
        <f t="shared" si="4"/>
        <v>Aureville</v>
      </c>
      <c r="J49" s="6">
        <f t="shared" ref="J49:J57" si="11">D5/9</f>
        <v>303.90111111111111</v>
      </c>
      <c r="K49" s="6">
        <f t="shared" ref="K49:K57" si="12">F5/9</f>
        <v>282.80333333333328</v>
      </c>
      <c r="L49" s="6">
        <f t="shared" ref="L49:L57" si="13">H5/9</f>
        <v>271.77999999999997</v>
      </c>
      <c r="M49" s="23">
        <f t="shared" ref="M49:M57" si="14">J5/9</f>
        <v>246.44444444444446</v>
      </c>
      <c r="N49" s="21">
        <f t="shared" ref="N49:N57" si="15">K5/9</f>
        <v>1303.4444444444443</v>
      </c>
      <c r="O49" s="6">
        <f t="shared" ref="O49:O57" si="16">L5/9</f>
        <v>312.0577777777778</v>
      </c>
    </row>
    <row r="50" spans="1:15" x14ac:dyDescent="0.25">
      <c r="A50" s="2" t="str">
        <f t="shared" si="3"/>
        <v>Mairie annexe</v>
      </c>
      <c r="B50" s="6">
        <f t="shared" si="5"/>
        <v>1285.8888888888889</v>
      </c>
      <c r="C50" s="6">
        <f t="shared" si="6"/>
        <v>1248.6666666666667</v>
      </c>
      <c r="D50" s="6">
        <f t="shared" si="7"/>
        <v>1071.5555555555557</v>
      </c>
      <c r="E50" s="6">
        <f t="shared" si="8"/>
        <v>1340.6666666666667</v>
      </c>
      <c r="F50" s="6">
        <f t="shared" si="9"/>
        <v>317.88888888888891</v>
      </c>
      <c r="G50" s="6">
        <f t="shared" si="10"/>
        <v>1191.4444444444443</v>
      </c>
      <c r="H50" s="9"/>
      <c r="I50" s="2" t="str">
        <f t="shared" si="4"/>
        <v>Mairie annexe</v>
      </c>
      <c r="J50" s="6">
        <f t="shared" si="11"/>
        <v>302.59333333333336</v>
      </c>
      <c r="K50" s="6">
        <f t="shared" si="12"/>
        <v>289.92444444444442</v>
      </c>
      <c r="L50" s="6">
        <f t="shared" si="13"/>
        <v>254.46333333333334</v>
      </c>
      <c r="M50" s="23">
        <f t="shared" si="14"/>
        <v>317.88888888888891</v>
      </c>
      <c r="N50" s="21">
        <f t="shared" si="15"/>
        <v>1191.4444444444443</v>
      </c>
      <c r="O50" s="6">
        <f t="shared" si="16"/>
        <v>285.24333333333334</v>
      </c>
    </row>
    <row r="51" spans="1:15" x14ac:dyDescent="0.25">
      <c r="A51" s="2" t="str">
        <f t="shared" si="3"/>
        <v>MJC</v>
      </c>
      <c r="B51" s="6">
        <f t="shared" si="5"/>
        <v>1289.2222222222222</v>
      </c>
      <c r="C51" s="6">
        <f t="shared" si="6"/>
        <v>1242.6666666666667</v>
      </c>
      <c r="D51" s="6">
        <f t="shared" si="7"/>
        <v>1183.8888888888889</v>
      </c>
      <c r="E51" s="6">
        <f t="shared" si="8"/>
        <v>1193.7777777777778</v>
      </c>
      <c r="F51" s="6">
        <f t="shared" si="9"/>
        <v>235.69777777777779</v>
      </c>
      <c r="G51" s="6">
        <f t="shared" si="10"/>
        <v>1195.7777777777778</v>
      </c>
      <c r="H51" s="9"/>
      <c r="I51" s="2" t="str">
        <f t="shared" si="4"/>
        <v>MJC</v>
      </c>
      <c r="J51" s="6">
        <f t="shared" si="11"/>
        <v>252.6877777777778</v>
      </c>
      <c r="K51" s="6">
        <f t="shared" si="12"/>
        <v>244.97555555555559</v>
      </c>
      <c r="L51" s="6">
        <f t="shared" si="13"/>
        <v>234.05333333333334</v>
      </c>
      <c r="M51" s="23">
        <f t="shared" si="14"/>
        <v>235.69777777777779</v>
      </c>
      <c r="N51" s="21">
        <f t="shared" si="15"/>
        <v>1195.7777777777778</v>
      </c>
      <c r="O51" s="6">
        <f t="shared" si="16"/>
        <v>238.36666666666667</v>
      </c>
    </row>
    <row r="52" spans="1:15" x14ac:dyDescent="0.25">
      <c r="A52" s="2" t="str">
        <f t="shared" si="3"/>
        <v>Maternelle Labège</v>
      </c>
      <c r="B52" s="6">
        <f t="shared" si="5"/>
        <v>1160.6666666666667</v>
      </c>
      <c r="C52" s="6">
        <f t="shared" si="6"/>
        <v>1093.4444444444443</v>
      </c>
      <c r="D52" s="6">
        <f t="shared" si="7"/>
        <v>1071.5555555555557</v>
      </c>
      <c r="E52" s="6">
        <f t="shared" si="8"/>
        <v>1041.1111111111111</v>
      </c>
      <c r="F52" s="6">
        <f t="shared" si="9"/>
        <v>246.89222222222224</v>
      </c>
      <c r="G52" s="6">
        <f t="shared" si="10"/>
        <v>1011</v>
      </c>
      <c r="H52" s="9"/>
      <c r="I52" s="2" t="str">
        <f t="shared" si="4"/>
        <v>Maternelle Labège</v>
      </c>
      <c r="J52" s="6">
        <f t="shared" si="11"/>
        <v>273.11666666666667</v>
      </c>
      <c r="K52" s="6">
        <f t="shared" si="12"/>
        <v>258.55222222222221</v>
      </c>
      <c r="L52" s="6">
        <f t="shared" si="13"/>
        <v>254.46333333333334</v>
      </c>
      <c r="M52" s="23">
        <f t="shared" si="14"/>
        <v>246.89222222222224</v>
      </c>
      <c r="N52" s="21">
        <f t="shared" si="15"/>
        <v>1011</v>
      </c>
      <c r="O52" s="6">
        <f t="shared" si="16"/>
        <v>241.91</v>
      </c>
    </row>
    <row r="53" spans="1:15" x14ac:dyDescent="0.25">
      <c r="A53" s="2" t="str">
        <f t="shared" si="3"/>
        <v>Créche Escalquens</v>
      </c>
      <c r="B53" s="6">
        <f t="shared" si="5"/>
        <v>1191.7777777777778</v>
      </c>
      <c r="C53" s="6">
        <f t="shared" si="6"/>
        <v>1108.5555555555557</v>
      </c>
      <c r="D53" s="6">
        <f t="shared" si="7"/>
        <v>1096.1111111111111</v>
      </c>
      <c r="E53" s="6">
        <f t="shared" si="8"/>
        <v>1129.1111111111111</v>
      </c>
      <c r="F53" s="6">
        <f t="shared" si="9"/>
        <v>267.76111111111112</v>
      </c>
      <c r="G53" s="6">
        <f t="shared" si="10"/>
        <v>1107.1111111111111</v>
      </c>
      <c r="H53" s="9"/>
      <c r="I53" s="2" t="str">
        <f t="shared" si="4"/>
        <v>Créche Escalquens</v>
      </c>
      <c r="J53" s="6">
        <f t="shared" si="11"/>
        <v>280.44</v>
      </c>
      <c r="K53" s="6">
        <f t="shared" si="12"/>
        <v>262.56</v>
      </c>
      <c r="L53" s="6">
        <f t="shared" si="13"/>
        <v>260.27111111111111</v>
      </c>
      <c r="M53" s="23">
        <f t="shared" si="14"/>
        <v>267.76111111111112</v>
      </c>
      <c r="N53" s="21">
        <f t="shared" si="15"/>
        <v>1107.1111111111111</v>
      </c>
      <c r="O53" s="6">
        <f t="shared" si="16"/>
        <v>265.05333333333334</v>
      </c>
    </row>
    <row r="54" spans="1:15" x14ac:dyDescent="0.25">
      <c r="A54" s="2" t="str">
        <f t="shared" si="3"/>
        <v>Crèche Ayguesvives</v>
      </c>
      <c r="B54" s="6">
        <f t="shared" si="5"/>
        <v>1191.7777777777778</v>
      </c>
      <c r="C54" s="6">
        <f t="shared" si="6"/>
        <v>1116</v>
      </c>
      <c r="D54" s="6">
        <f t="shared" si="7"/>
        <v>1039.8888888888889</v>
      </c>
      <c r="E54" s="6">
        <f t="shared" si="8"/>
        <v>1061.7777777777778</v>
      </c>
      <c r="F54" s="6">
        <f t="shared" si="9"/>
        <v>251.79666666666668</v>
      </c>
      <c r="G54" s="6">
        <f t="shared" si="10"/>
        <v>978.33333333333337</v>
      </c>
      <c r="H54" s="9"/>
      <c r="I54" s="2" t="str">
        <f t="shared" si="4"/>
        <v>Crèche Ayguesvives</v>
      </c>
      <c r="J54" s="6">
        <f t="shared" si="11"/>
        <v>280.44</v>
      </c>
      <c r="K54" s="6">
        <f t="shared" si="12"/>
        <v>264.21888888888884</v>
      </c>
      <c r="L54" s="6">
        <f t="shared" si="13"/>
        <v>251.63888888888889</v>
      </c>
      <c r="M54" s="23">
        <f t="shared" si="14"/>
        <v>251.79666666666668</v>
      </c>
      <c r="N54" s="21">
        <f t="shared" si="15"/>
        <v>978.33333333333337</v>
      </c>
      <c r="O54" s="6">
        <f t="shared" si="16"/>
        <v>234.22333333333336</v>
      </c>
    </row>
    <row r="55" spans="1:15" x14ac:dyDescent="0.25">
      <c r="A55" s="2" t="str">
        <f t="shared" si="3"/>
        <v>MDS</v>
      </c>
      <c r="B55" s="6">
        <f t="shared" si="5"/>
        <v>0</v>
      </c>
      <c r="C55" s="6">
        <f t="shared" si="6"/>
        <v>1289.7777777777778</v>
      </c>
      <c r="D55" s="6">
        <f t="shared" si="7"/>
        <v>1226.8888888888889</v>
      </c>
      <c r="E55" s="6">
        <f t="shared" si="8"/>
        <v>1195.5555555555557</v>
      </c>
      <c r="F55" s="6">
        <f t="shared" si="9"/>
        <v>234.5888888888889</v>
      </c>
      <c r="G55" s="6">
        <f t="shared" si="10"/>
        <v>1270.3333333333333</v>
      </c>
      <c r="H55" s="9"/>
      <c r="I55" s="2" t="str">
        <f t="shared" si="4"/>
        <v>MDS</v>
      </c>
      <c r="J55" s="6">
        <f t="shared" si="11"/>
        <v>0</v>
      </c>
      <c r="K55" s="6">
        <f t="shared" si="12"/>
        <v>252.70888888888891</v>
      </c>
      <c r="L55" s="6">
        <f t="shared" si="13"/>
        <v>241.01111111111109</v>
      </c>
      <c r="M55" s="23">
        <f t="shared" si="14"/>
        <v>234.5888888888889</v>
      </c>
      <c r="N55" s="21">
        <f t="shared" si="15"/>
        <v>1270.3333333333333</v>
      </c>
      <c r="O55" s="6">
        <f t="shared" si="16"/>
        <v>251.53888888888889</v>
      </c>
    </row>
    <row r="56" spans="1:15" x14ac:dyDescent="0.25">
      <c r="A56" s="2" t="str">
        <f t="shared" si="3"/>
        <v>Berjean</v>
      </c>
      <c r="B56" s="6">
        <f t="shared" si="5"/>
        <v>0</v>
      </c>
      <c r="C56" s="6">
        <f t="shared" si="6"/>
        <v>1296.2222222222222</v>
      </c>
      <c r="D56" s="6">
        <f t="shared" si="7"/>
        <v>1240.8888888888889</v>
      </c>
      <c r="E56" s="6">
        <f t="shared" si="8"/>
        <v>1188.5555555555557</v>
      </c>
      <c r="F56" s="6">
        <f t="shared" si="9"/>
        <v>232.77777777777777</v>
      </c>
      <c r="G56" s="6">
        <f t="shared" si="10"/>
        <v>1275.2222222222222</v>
      </c>
      <c r="H56" s="9"/>
      <c r="I56" s="2" t="str">
        <f t="shared" si="4"/>
        <v>Berjean</v>
      </c>
      <c r="J56" s="6">
        <f t="shared" si="11"/>
        <v>0</v>
      </c>
      <c r="K56" s="6">
        <f t="shared" si="12"/>
        <v>253.5588888888889</v>
      </c>
      <c r="L56" s="6">
        <f t="shared" si="13"/>
        <v>243.39111111111112</v>
      </c>
      <c r="M56" s="23">
        <f t="shared" si="14"/>
        <v>232.77777777777777</v>
      </c>
      <c r="N56" s="21">
        <f t="shared" si="15"/>
        <v>1275.2222222222222</v>
      </c>
      <c r="O56" s="6">
        <f t="shared" si="16"/>
        <v>252.50666666666666</v>
      </c>
    </row>
    <row r="57" spans="1:15" x14ac:dyDescent="0.25">
      <c r="A57" s="2" t="str">
        <f t="shared" si="3"/>
        <v>Noueilles</v>
      </c>
      <c r="B57" s="6">
        <f t="shared" si="5"/>
        <v>0</v>
      </c>
      <c r="C57" s="6">
        <f t="shared" si="6"/>
        <v>1318.7777777777778</v>
      </c>
      <c r="D57" s="6">
        <f t="shared" si="7"/>
        <v>1179.7777777777778</v>
      </c>
      <c r="E57" s="6">
        <f t="shared" si="8"/>
        <v>1169.6666666666667</v>
      </c>
      <c r="F57" s="6">
        <f t="shared" si="9"/>
        <v>229.48444444444445</v>
      </c>
      <c r="G57" s="6">
        <f t="shared" si="10"/>
        <v>1248.5555555555557</v>
      </c>
      <c r="H57" s="9"/>
      <c r="I57" s="2" t="str">
        <f t="shared" si="4"/>
        <v>Noueilles</v>
      </c>
      <c r="J57" s="6">
        <f t="shared" si="11"/>
        <v>0</v>
      </c>
      <c r="K57" s="6">
        <f t="shared" si="12"/>
        <v>258.39333333333332</v>
      </c>
      <c r="L57" s="6">
        <f t="shared" si="13"/>
        <v>231.75333333333336</v>
      </c>
      <c r="M57" s="23">
        <f t="shared" si="14"/>
        <v>229.48444444444445</v>
      </c>
      <c r="N57" s="21">
        <f t="shared" si="15"/>
        <v>1248.5555555555557</v>
      </c>
      <c r="O57" s="6">
        <f t="shared" si="16"/>
        <v>247.22666666666666</v>
      </c>
    </row>
    <row r="58" spans="1:15" x14ac:dyDescent="0.25">
      <c r="A58" s="2" t="str">
        <f t="shared" si="3"/>
        <v>Odars</v>
      </c>
      <c r="B58" s="6">
        <f>C14/36</f>
        <v>0</v>
      </c>
      <c r="C58" s="6">
        <f>E14/36</f>
        <v>0</v>
      </c>
      <c r="D58" s="6">
        <f>G14/36</f>
        <v>1281.8611111111111</v>
      </c>
      <c r="E58" s="6">
        <f t="shared" ref="E58:G59" si="17">I14/36</f>
        <v>1172.4166666666667</v>
      </c>
      <c r="F58" s="6">
        <f t="shared" si="17"/>
        <v>141.22777777777776</v>
      </c>
      <c r="G58" s="6">
        <f t="shared" si="17"/>
        <v>1290.4444444444443</v>
      </c>
      <c r="H58" s="9"/>
      <c r="I58" s="2" t="str">
        <f t="shared" si="4"/>
        <v>Odars</v>
      </c>
      <c r="J58" s="6">
        <f>D14/36</f>
        <v>0</v>
      </c>
      <c r="K58" s="6">
        <f>F14/36</f>
        <v>0</v>
      </c>
      <c r="L58" s="6">
        <f>H14/36</f>
        <v>154.61111111111111</v>
      </c>
      <c r="M58" s="23">
        <f t="shared" ref="M58:O59" si="18">J14/36</f>
        <v>141.22777777777776</v>
      </c>
      <c r="N58" s="21">
        <f t="shared" si="18"/>
        <v>1290.4444444444443</v>
      </c>
      <c r="O58" s="6">
        <f t="shared" si="18"/>
        <v>156.93083333333334</v>
      </c>
    </row>
    <row r="59" spans="1:15" x14ac:dyDescent="0.25">
      <c r="A59" s="2" t="str">
        <f t="shared" si="3"/>
        <v>Gymnase</v>
      </c>
      <c r="B59" s="6">
        <f>C15/36</f>
        <v>0</v>
      </c>
      <c r="C59" s="6">
        <f>E15/36</f>
        <v>0</v>
      </c>
      <c r="D59" s="6">
        <f>G15/36</f>
        <v>1284.5</v>
      </c>
      <c r="E59" s="6">
        <f t="shared" si="17"/>
        <v>1220.4444444444443</v>
      </c>
      <c r="F59" s="6">
        <f t="shared" si="17"/>
        <v>146.98388888888888</v>
      </c>
      <c r="G59" s="6">
        <f t="shared" si="17"/>
        <v>1245.1944444444443</v>
      </c>
      <c r="H59" s="9"/>
      <c r="I59" s="2" t="str">
        <f t="shared" si="4"/>
        <v>Gymnase</v>
      </c>
      <c r="J59" s="6">
        <f>D15/36</f>
        <v>0</v>
      </c>
      <c r="K59" s="6">
        <f>F15/36</f>
        <v>0</v>
      </c>
      <c r="L59" s="6">
        <f>H15/36</f>
        <v>154.89833333333334</v>
      </c>
      <c r="M59" s="23">
        <f t="shared" si="18"/>
        <v>146.98388888888888</v>
      </c>
      <c r="N59" s="21">
        <f t="shared" si="18"/>
        <v>1245.1944444444443</v>
      </c>
      <c r="O59" s="6">
        <f t="shared" si="18"/>
        <v>151.42805555555555</v>
      </c>
    </row>
    <row r="60" spans="1:15" x14ac:dyDescent="0.25">
      <c r="A60" s="2" t="str">
        <f t="shared" si="3"/>
        <v xml:space="preserve">Montbrun </v>
      </c>
      <c r="B60" s="6">
        <f>C16/32</f>
        <v>0</v>
      </c>
      <c r="C60" s="6">
        <f>E16/32</f>
        <v>0</v>
      </c>
      <c r="D60" s="6">
        <f>G16/32</f>
        <v>1307.8125</v>
      </c>
      <c r="E60" s="6">
        <f t="shared" ref="E60:G62" si="19">I16/32</f>
        <v>1107.53125</v>
      </c>
      <c r="F60" s="6">
        <f t="shared" si="19"/>
        <v>133.38843750000001</v>
      </c>
      <c r="G60" s="6">
        <f t="shared" si="19"/>
        <v>1436.40625</v>
      </c>
      <c r="H60" s="9"/>
      <c r="I60" s="2" t="str">
        <f t="shared" si="4"/>
        <v xml:space="preserve">Montbrun </v>
      </c>
      <c r="J60" s="6">
        <f>D16/32</f>
        <v>0</v>
      </c>
      <c r="K60" s="6">
        <f>F16/32</f>
        <v>0</v>
      </c>
      <c r="L60" s="6">
        <f>H16/32</f>
        <v>157.72468749999999</v>
      </c>
      <c r="M60" s="23">
        <f t="shared" ref="M60:O62" si="20">J16/32</f>
        <v>133.38843750000001</v>
      </c>
      <c r="N60" s="21">
        <f t="shared" si="20"/>
        <v>1436.40625</v>
      </c>
      <c r="O60" s="6">
        <f t="shared" si="20"/>
        <v>170.66374999999999</v>
      </c>
    </row>
    <row r="61" spans="1:15" x14ac:dyDescent="0.25">
      <c r="A61" s="2" t="str">
        <f t="shared" si="3"/>
        <v>Espanès</v>
      </c>
      <c r="B61" s="6">
        <f>C17/32</f>
        <v>0</v>
      </c>
      <c r="C61" s="6">
        <f>E17/32</f>
        <v>0</v>
      </c>
      <c r="D61" s="6">
        <f>G17/32</f>
        <v>0</v>
      </c>
      <c r="E61" s="6">
        <f t="shared" si="19"/>
        <v>1423.59375</v>
      </c>
      <c r="F61" s="6">
        <f t="shared" si="19"/>
        <v>158.8096875</v>
      </c>
      <c r="G61" s="6">
        <f t="shared" si="19"/>
        <v>1392.28125</v>
      </c>
      <c r="H61" s="9"/>
      <c r="I61" s="2" t="str">
        <f t="shared" si="4"/>
        <v>Espanès</v>
      </c>
      <c r="J61" s="6">
        <f>D17/32</f>
        <v>0</v>
      </c>
      <c r="K61" s="6">
        <f>F17/32</f>
        <v>0</v>
      </c>
      <c r="L61" s="6">
        <f>H17/32</f>
        <v>0</v>
      </c>
      <c r="M61" s="23">
        <f t="shared" si="20"/>
        <v>158.8096875</v>
      </c>
      <c r="N61" s="21">
        <f t="shared" si="20"/>
        <v>1392.28125</v>
      </c>
      <c r="O61" s="6">
        <f t="shared" si="20"/>
        <v>161.5534375</v>
      </c>
    </row>
    <row r="62" spans="1:15" x14ac:dyDescent="0.25">
      <c r="A62" s="2" t="str">
        <f t="shared" si="3"/>
        <v>Centre d secours Mongiscard</v>
      </c>
      <c r="B62" s="6">
        <f>C18/32</f>
        <v>0</v>
      </c>
      <c r="C62" s="6">
        <f>E18/32</f>
        <v>0</v>
      </c>
      <c r="D62" s="6">
        <f>G18/32</f>
        <v>0</v>
      </c>
      <c r="E62" s="6">
        <f t="shared" si="19"/>
        <v>0</v>
      </c>
      <c r="F62" s="6">
        <f t="shared" si="19"/>
        <v>0</v>
      </c>
      <c r="G62" s="6">
        <f t="shared" si="19"/>
        <v>350.28125</v>
      </c>
      <c r="H62" s="9"/>
      <c r="I62" s="2" t="str">
        <f t="shared" si="4"/>
        <v>Centre d secours Mongiscard</v>
      </c>
      <c r="J62" s="6">
        <f>D18/32</f>
        <v>0</v>
      </c>
      <c r="K62" s="6">
        <f>F18/32</f>
        <v>0</v>
      </c>
      <c r="L62" s="6">
        <f>H18/32</f>
        <v>0</v>
      </c>
      <c r="M62" s="23">
        <f t="shared" si="20"/>
        <v>0</v>
      </c>
      <c r="N62" s="21">
        <f t="shared" si="20"/>
        <v>350.28125</v>
      </c>
      <c r="O62" s="6">
        <f t="shared" si="20"/>
        <v>52.962499999999999</v>
      </c>
    </row>
    <row r="63" spans="1:15" x14ac:dyDescent="0.25">
      <c r="B63"/>
    </row>
  </sheetData>
  <mergeCells count="13">
    <mergeCell ref="A1:M1"/>
    <mergeCell ref="A21:G21"/>
    <mergeCell ref="A46:G46"/>
    <mergeCell ref="I46:P46"/>
    <mergeCell ref="B23:C23"/>
    <mergeCell ref="D23:E23"/>
    <mergeCell ref="F23:G23"/>
    <mergeCell ref="B22:G2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2023-10-03T05:54:59Z</cp:lastPrinted>
  <dcterms:created xsi:type="dcterms:W3CDTF">2022-11-10T14:07:27Z</dcterms:created>
  <dcterms:modified xsi:type="dcterms:W3CDTF">2023-12-07T11:58:14Z</dcterms:modified>
</cp:coreProperties>
</file>