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copie -liste sociétaireet donat" sheetId="3" r:id="rId2"/>
    <sheet name="Donnateur" sheetId="2" r:id="rId3"/>
  </sheets>
  <definedNames>
    <definedName name="_xlnm._FilterDatabase" localSheetId="0" hidden="1">'cooperators-41'!$A$1:$AI$349</definedName>
  </definedNames>
  <calcPr calcId="162913"/>
</workbook>
</file>

<file path=xl/calcChain.xml><?xml version="1.0" encoding="utf-8"?>
<calcChain xmlns="http://schemas.openxmlformats.org/spreadsheetml/2006/main">
  <c r="X3" i="1" l="1"/>
  <c r="AA3" i="1"/>
  <c r="AB3" i="1" s="1"/>
  <c r="AD3" i="1"/>
  <c r="AE3" i="1" s="1"/>
  <c r="AG3" i="1"/>
  <c r="AH3" i="1" s="1"/>
  <c r="X4" i="1"/>
  <c r="AA4" i="1"/>
  <c r="AB4" i="1" s="1"/>
  <c r="AD4" i="1"/>
  <c r="AE4" i="1" s="1"/>
  <c r="AG4" i="1"/>
  <c r="AH4" i="1" s="1"/>
  <c r="X5" i="1"/>
  <c r="AA5" i="1"/>
  <c r="AB5" i="1"/>
  <c r="AD5" i="1"/>
  <c r="AE5" i="1"/>
  <c r="AG5" i="1"/>
  <c r="AH5" i="1"/>
  <c r="X6" i="1"/>
  <c r="AA6" i="1"/>
  <c r="AB6" i="1" s="1"/>
  <c r="AD6" i="1"/>
  <c r="AE6" i="1" s="1"/>
  <c r="AG6" i="1"/>
  <c r="AH6" i="1" s="1"/>
  <c r="X7" i="1"/>
  <c r="AA7" i="1"/>
  <c r="AB7" i="1"/>
  <c r="AD7" i="1"/>
  <c r="AE7" i="1"/>
  <c r="AG7" i="1"/>
  <c r="AH7" i="1"/>
  <c r="X8" i="1"/>
  <c r="AA8" i="1"/>
  <c r="AB8" i="1" s="1"/>
  <c r="AD8" i="1"/>
  <c r="AE8" i="1" s="1"/>
  <c r="AG8" i="1"/>
  <c r="AH8" i="1" s="1"/>
  <c r="X9" i="1"/>
  <c r="AA9" i="1"/>
  <c r="AB9" i="1"/>
  <c r="AD9" i="1"/>
  <c r="AE9" i="1"/>
  <c r="AG9" i="1"/>
  <c r="AH9" i="1"/>
  <c r="X10" i="1"/>
  <c r="AA10" i="1"/>
  <c r="AB10" i="1" s="1"/>
  <c r="AI10" i="1" s="1"/>
  <c r="AD10" i="1"/>
  <c r="AE10" i="1" s="1"/>
  <c r="AG10" i="1"/>
  <c r="AH10" i="1" s="1"/>
  <c r="X11" i="1"/>
  <c r="AA11" i="1"/>
  <c r="AB11" i="1" s="1"/>
  <c r="AD11" i="1"/>
  <c r="AE11" i="1" s="1"/>
  <c r="AG11" i="1"/>
  <c r="AH11" i="1" s="1"/>
  <c r="X12" i="1"/>
  <c r="AA12" i="1"/>
  <c r="AB12" i="1"/>
  <c r="AD12" i="1"/>
  <c r="AE12" i="1"/>
  <c r="AG12" i="1"/>
  <c r="AH12" i="1"/>
  <c r="X13" i="1"/>
  <c r="AA13" i="1"/>
  <c r="AB13" i="1" s="1"/>
  <c r="AD13" i="1"/>
  <c r="AE13" i="1" s="1"/>
  <c r="AG13" i="1"/>
  <c r="AH13" i="1" s="1"/>
  <c r="X14" i="1"/>
  <c r="AA14" i="1"/>
  <c r="AB14" i="1"/>
  <c r="AD14" i="1"/>
  <c r="AE14" i="1"/>
  <c r="AG14" i="1"/>
  <c r="AH14" i="1"/>
  <c r="X15" i="1"/>
  <c r="AA15" i="1"/>
  <c r="AB15" i="1" s="1"/>
  <c r="AD15" i="1"/>
  <c r="AE15" i="1" s="1"/>
  <c r="AG15" i="1"/>
  <c r="AH15" i="1" s="1"/>
  <c r="X16" i="1"/>
  <c r="AA16" i="1"/>
  <c r="AB16" i="1"/>
  <c r="AD16" i="1"/>
  <c r="AE16" i="1"/>
  <c r="AG16" i="1"/>
  <c r="AH16" i="1"/>
  <c r="X17" i="1"/>
  <c r="AA17" i="1"/>
  <c r="AB17" i="1" s="1"/>
  <c r="AD17" i="1"/>
  <c r="AE17" i="1" s="1"/>
  <c r="AG17" i="1"/>
  <c r="AH17" i="1" s="1"/>
  <c r="X18" i="1"/>
  <c r="AA18" i="1"/>
  <c r="AB18" i="1"/>
  <c r="AD18" i="1"/>
  <c r="AE18" i="1"/>
  <c r="AG18" i="1"/>
  <c r="AH18" i="1"/>
  <c r="X19" i="1"/>
  <c r="AA19" i="1"/>
  <c r="AB19" i="1" s="1"/>
  <c r="AD19" i="1"/>
  <c r="AE19" i="1" s="1"/>
  <c r="AG19" i="1"/>
  <c r="AH19" i="1" s="1"/>
  <c r="AI19" i="1" s="1"/>
  <c r="X20" i="1"/>
  <c r="AA20" i="1"/>
  <c r="AB20" i="1" s="1"/>
  <c r="AI20" i="1" s="1"/>
  <c r="AD20" i="1"/>
  <c r="AE20" i="1" s="1"/>
  <c r="AG20" i="1"/>
  <c r="AH20" i="1" s="1"/>
  <c r="X21" i="1"/>
  <c r="AA21" i="1"/>
  <c r="AB21" i="1" s="1"/>
  <c r="AD21" i="1"/>
  <c r="AE21" i="1" s="1"/>
  <c r="AG21" i="1"/>
  <c r="AH21" i="1" s="1"/>
  <c r="AI21" i="1"/>
  <c r="X22" i="1"/>
  <c r="AA22" i="1"/>
  <c r="AB22" i="1" s="1"/>
  <c r="AI22" i="1" s="1"/>
  <c r="AD22" i="1"/>
  <c r="AE22" i="1" s="1"/>
  <c r="AG22" i="1"/>
  <c r="AH22" i="1" s="1"/>
  <c r="X23" i="1"/>
  <c r="AA23" i="1"/>
  <c r="AB23" i="1" s="1"/>
  <c r="AD23" i="1"/>
  <c r="AE23" i="1" s="1"/>
  <c r="AG23" i="1"/>
  <c r="AH23" i="1" s="1"/>
  <c r="X24" i="1"/>
  <c r="AA24" i="1"/>
  <c r="AB24" i="1"/>
  <c r="AD24" i="1"/>
  <c r="AE24" i="1"/>
  <c r="AG24" i="1"/>
  <c r="AH24" i="1"/>
  <c r="X25" i="1"/>
  <c r="AA25" i="1"/>
  <c r="AB25" i="1"/>
  <c r="AD25" i="1"/>
  <c r="AE25" i="1"/>
  <c r="AG25" i="1"/>
  <c r="AH25" i="1"/>
  <c r="X26" i="1"/>
  <c r="AA26" i="1"/>
  <c r="AB26" i="1" s="1"/>
  <c r="AD26" i="1"/>
  <c r="AE26" i="1" s="1"/>
  <c r="AG26" i="1"/>
  <c r="AH26" i="1" s="1"/>
  <c r="X27" i="1"/>
  <c r="AA27" i="1"/>
  <c r="AB27" i="1"/>
  <c r="AD27" i="1"/>
  <c r="AE27" i="1"/>
  <c r="AG27" i="1"/>
  <c r="AH27" i="1"/>
  <c r="X28" i="1"/>
  <c r="AA28" i="1"/>
  <c r="AB28" i="1" s="1"/>
  <c r="AI28" i="1" s="1"/>
  <c r="AD28" i="1"/>
  <c r="AE28" i="1" s="1"/>
  <c r="AG28" i="1"/>
  <c r="AH28" i="1" s="1"/>
  <c r="X29" i="1"/>
  <c r="AA29" i="1"/>
  <c r="AB29" i="1" s="1"/>
  <c r="AD29" i="1"/>
  <c r="AE29" i="1" s="1"/>
  <c r="AG29" i="1"/>
  <c r="AH29" i="1" s="1"/>
  <c r="X30" i="1"/>
  <c r="AA30" i="1"/>
  <c r="AB30" i="1"/>
  <c r="AD30" i="1"/>
  <c r="AE30" i="1"/>
  <c r="AG30" i="1"/>
  <c r="AH30" i="1"/>
  <c r="X31" i="1"/>
  <c r="AA31" i="1"/>
  <c r="AB31" i="1" s="1"/>
  <c r="AI31" i="1" s="1"/>
  <c r="AD31" i="1"/>
  <c r="AE31" i="1" s="1"/>
  <c r="AG31" i="1"/>
  <c r="AH31" i="1" s="1"/>
  <c r="X32" i="1"/>
  <c r="AA32" i="1"/>
  <c r="AB32" i="1" s="1"/>
  <c r="AD32" i="1"/>
  <c r="AE32" i="1" s="1"/>
  <c r="AG32" i="1"/>
  <c r="AH32" i="1" s="1"/>
  <c r="X33" i="1"/>
  <c r="AA33" i="1"/>
  <c r="AB33" i="1"/>
  <c r="AD33" i="1"/>
  <c r="AE33" i="1"/>
  <c r="AG33" i="1"/>
  <c r="AH33" i="1"/>
  <c r="X34" i="1"/>
  <c r="AA34" i="1"/>
  <c r="AB34" i="1"/>
  <c r="AD34" i="1"/>
  <c r="AE34" i="1"/>
  <c r="AG34" i="1"/>
  <c r="AH34" i="1"/>
  <c r="X35" i="1"/>
  <c r="AA35" i="1"/>
  <c r="AB35" i="1" s="1"/>
  <c r="AD35" i="1"/>
  <c r="AE35" i="1" s="1"/>
  <c r="AG35" i="1"/>
  <c r="AH35" i="1" s="1"/>
  <c r="X36" i="1"/>
  <c r="AA36" i="1"/>
  <c r="AB36" i="1"/>
  <c r="AD36" i="1"/>
  <c r="AE36" i="1"/>
  <c r="AG36" i="1"/>
  <c r="AH36" i="1"/>
  <c r="X37" i="1"/>
  <c r="AA37" i="1"/>
  <c r="AB37" i="1" s="1"/>
  <c r="AD37" i="1"/>
  <c r="AE37" i="1" s="1"/>
  <c r="AG37" i="1"/>
  <c r="AH37" i="1" s="1"/>
  <c r="X38" i="1"/>
  <c r="AA38" i="1"/>
  <c r="AB38" i="1"/>
  <c r="AD38" i="1"/>
  <c r="AE38" i="1"/>
  <c r="AG38" i="1"/>
  <c r="AH38" i="1"/>
  <c r="X39" i="1"/>
  <c r="AA39" i="1"/>
  <c r="AB39" i="1"/>
  <c r="AD39" i="1"/>
  <c r="AE39" i="1"/>
  <c r="AG39" i="1"/>
  <c r="AH39" i="1"/>
  <c r="X40" i="1"/>
  <c r="AA40" i="1"/>
  <c r="AB40" i="1" s="1"/>
  <c r="AD40" i="1"/>
  <c r="AE40" i="1" s="1"/>
  <c r="AG40" i="1"/>
  <c r="AH40" i="1" s="1"/>
  <c r="X41" i="1"/>
  <c r="AA41" i="1"/>
  <c r="AB41" i="1"/>
  <c r="AD41" i="1"/>
  <c r="AE41" i="1"/>
  <c r="AG41" i="1"/>
  <c r="AH41" i="1"/>
  <c r="X42" i="1"/>
  <c r="AA42" i="1"/>
  <c r="AB42" i="1" s="1"/>
  <c r="AD42" i="1"/>
  <c r="AE42" i="1" s="1"/>
  <c r="AG42" i="1"/>
  <c r="AH42" i="1" s="1"/>
  <c r="X43" i="1"/>
  <c r="AA43" i="1"/>
  <c r="AB43" i="1"/>
  <c r="AD43" i="1"/>
  <c r="AE43" i="1"/>
  <c r="AG43" i="1"/>
  <c r="AH43" i="1"/>
  <c r="X44" i="1"/>
  <c r="AA44" i="1"/>
  <c r="AB44" i="1"/>
  <c r="AD44" i="1"/>
  <c r="AE44" i="1"/>
  <c r="AG44" i="1"/>
  <c r="AH44" i="1"/>
  <c r="X45" i="1"/>
  <c r="AA45" i="1"/>
  <c r="AB45" i="1"/>
  <c r="AD45" i="1"/>
  <c r="AE45" i="1"/>
  <c r="AG45" i="1"/>
  <c r="AH45" i="1"/>
  <c r="X46" i="1"/>
  <c r="AA46" i="1"/>
  <c r="AB46" i="1" s="1"/>
  <c r="AD46" i="1"/>
  <c r="AE46" i="1" s="1"/>
  <c r="AG46" i="1"/>
  <c r="AH46" i="1" s="1"/>
  <c r="X47" i="1"/>
  <c r="AA47" i="1"/>
  <c r="AB47" i="1"/>
  <c r="AD47" i="1"/>
  <c r="AE47" i="1"/>
  <c r="AG47" i="1"/>
  <c r="AH47" i="1"/>
  <c r="X48" i="1"/>
  <c r="AA48" i="1"/>
  <c r="AB48" i="1" s="1"/>
  <c r="AD48" i="1"/>
  <c r="AE48" i="1" s="1"/>
  <c r="AG48" i="1"/>
  <c r="AH48" i="1" s="1"/>
  <c r="X49" i="1"/>
  <c r="AA49" i="1"/>
  <c r="AB49" i="1"/>
  <c r="AD49" i="1"/>
  <c r="AE49" i="1"/>
  <c r="AG49" i="1"/>
  <c r="AH49" i="1"/>
  <c r="X50" i="1"/>
  <c r="AA50" i="1"/>
  <c r="AB50" i="1"/>
  <c r="AD50" i="1"/>
  <c r="AE50" i="1"/>
  <c r="AG50" i="1"/>
  <c r="AH50" i="1"/>
  <c r="X51" i="1"/>
  <c r="AA51" i="1"/>
  <c r="AB51" i="1" s="1"/>
  <c r="AD51" i="1"/>
  <c r="AE51" i="1" s="1"/>
  <c r="AG51" i="1"/>
  <c r="AH51" i="1" s="1"/>
  <c r="X52" i="1"/>
  <c r="AA52" i="1"/>
  <c r="AB52" i="1"/>
  <c r="AD52" i="1"/>
  <c r="AE52" i="1"/>
  <c r="AG52" i="1"/>
  <c r="AH52" i="1"/>
  <c r="X53" i="1"/>
  <c r="AA53" i="1"/>
  <c r="AB53" i="1" s="1"/>
  <c r="AD53" i="1"/>
  <c r="AE53" i="1" s="1"/>
  <c r="AG53" i="1"/>
  <c r="AH53" i="1" s="1"/>
  <c r="X54" i="1"/>
  <c r="AA54" i="1"/>
  <c r="AB54" i="1"/>
  <c r="AD54" i="1"/>
  <c r="AE54" i="1"/>
  <c r="AG54" i="1"/>
  <c r="AH54" i="1"/>
  <c r="X55" i="1"/>
  <c r="AA55" i="1"/>
  <c r="AB55" i="1" s="1"/>
  <c r="AD55" i="1"/>
  <c r="AE55" i="1" s="1"/>
  <c r="AG55" i="1"/>
  <c r="AH55" i="1" s="1"/>
  <c r="X56" i="1"/>
  <c r="AA56" i="1"/>
  <c r="AB56" i="1"/>
  <c r="AD56" i="1"/>
  <c r="AE56" i="1"/>
  <c r="AG56" i="1"/>
  <c r="AH56" i="1"/>
  <c r="X57" i="1"/>
  <c r="AA57" i="1"/>
  <c r="AB57" i="1" s="1"/>
  <c r="AD57" i="1"/>
  <c r="AE57" i="1" s="1"/>
  <c r="AG57" i="1"/>
  <c r="AH57" i="1" s="1"/>
  <c r="X58" i="1"/>
  <c r="AA58" i="1"/>
  <c r="AB58" i="1"/>
  <c r="AD58" i="1"/>
  <c r="AE58" i="1"/>
  <c r="AG58" i="1"/>
  <c r="AH58" i="1"/>
  <c r="X59" i="1"/>
  <c r="AA59" i="1"/>
  <c r="AB59" i="1" s="1"/>
  <c r="AD59" i="1"/>
  <c r="AE59" i="1" s="1"/>
  <c r="AG59" i="1"/>
  <c r="AH59" i="1" s="1"/>
  <c r="X60" i="1"/>
  <c r="AA60" i="1"/>
  <c r="AB60" i="1"/>
  <c r="AD60" i="1"/>
  <c r="AE60" i="1"/>
  <c r="AG60" i="1"/>
  <c r="AH60" i="1"/>
  <c r="X61" i="1"/>
  <c r="AA61" i="1"/>
  <c r="AB61" i="1" s="1"/>
  <c r="AD61" i="1"/>
  <c r="AE61" i="1" s="1"/>
  <c r="AG61" i="1"/>
  <c r="AH61" i="1" s="1"/>
  <c r="X62" i="1"/>
  <c r="AA62" i="1"/>
  <c r="AB62" i="1" s="1"/>
  <c r="AD62" i="1"/>
  <c r="AE62" i="1" s="1"/>
  <c r="AG62" i="1"/>
  <c r="AH62" i="1" s="1"/>
  <c r="X63" i="1"/>
  <c r="AA63" i="1"/>
  <c r="AB63" i="1"/>
  <c r="AD63" i="1"/>
  <c r="AE63" i="1"/>
  <c r="AG63" i="1"/>
  <c r="AH63" i="1"/>
  <c r="X64" i="1"/>
  <c r="AA64" i="1"/>
  <c r="AB64" i="1" s="1"/>
  <c r="AD64" i="1"/>
  <c r="AE64" i="1" s="1"/>
  <c r="AG64" i="1"/>
  <c r="AH64" i="1" s="1"/>
  <c r="X65" i="1"/>
  <c r="AA65" i="1"/>
  <c r="AB65" i="1"/>
  <c r="AD65" i="1"/>
  <c r="AE65" i="1"/>
  <c r="AG65" i="1"/>
  <c r="AH65" i="1"/>
  <c r="X66" i="1"/>
  <c r="AA66" i="1"/>
  <c r="AB66" i="1" s="1"/>
  <c r="AD66" i="1"/>
  <c r="AE66" i="1" s="1"/>
  <c r="AG66" i="1"/>
  <c r="AH66" i="1" s="1"/>
  <c r="X67" i="1"/>
  <c r="AA67" i="1"/>
  <c r="AB67" i="1"/>
  <c r="AI67" i="1" s="1"/>
  <c r="AD67" i="1"/>
  <c r="AE67" i="1"/>
  <c r="AG67" i="1"/>
  <c r="AH67" i="1"/>
  <c r="X68" i="1"/>
  <c r="AA68" i="1"/>
  <c r="AB68" i="1"/>
  <c r="AD68" i="1"/>
  <c r="AE68" i="1"/>
  <c r="AG68" i="1"/>
  <c r="AH68" i="1"/>
  <c r="X69" i="1"/>
  <c r="AA69" i="1"/>
  <c r="AB69" i="1" s="1"/>
  <c r="AD69" i="1"/>
  <c r="AE69" i="1" s="1"/>
  <c r="AG69" i="1"/>
  <c r="AH69" i="1" s="1"/>
  <c r="X70" i="1"/>
  <c r="AA70" i="1"/>
  <c r="AB70" i="1"/>
  <c r="AD70" i="1"/>
  <c r="AE70" i="1"/>
  <c r="AG70" i="1"/>
  <c r="AH70" i="1"/>
  <c r="X71" i="1"/>
  <c r="AA71" i="1"/>
  <c r="AB71" i="1" s="1"/>
  <c r="AD71" i="1"/>
  <c r="AE71" i="1" s="1"/>
  <c r="AG71" i="1"/>
  <c r="AH71" i="1" s="1"/>
  <c r="X72" i="1"/>
  <c r="AA72" i="1"/>
  <c r="AB72" i="1"/>
  <c r="AD72" i="1"/>
  <c r="AE72" i="1"/>
  <c r="AG72" i="1"/>
  <c r="AH72" i="1"/>
  <c r="X73" i="1"/>
  <c r="AA73" i="1"/>
  <c r="AB73" i="1" s="1"/>
  <c r="AD73" i="1"/>
  <c r="AE73" i="1" s="1"/>
  <c r="AG73" i="1"/>
  <c r="AH73" i="1" s="1"/>
  <c r="X74" i="1"/>
  <c r="AA74" i="1"/>
  <c r="AB74" i="1" s="1"/>
  <c r="AD74" i="1"/>
  <c r="AE74" i="1" s="1"/>
  <c r="AG74" i="1"/>
  <c r="AH74" i="1" s="1"/>
  <c r="X75" i="1"/>
  <c r="AA75" i="1"/>
  <c r="AB75" i="1"/>
  <c r="AI75" i="1" s="1"/>
  <c r="AD75" i="1"/>
  <c r="AE75" i="1"/>
  <c r="AG75" i="1"/>
  <c r="AH75" i="1"/>
  <c r="AI73" i="1" l="1"/>
  <c r="AI61" i="1"/>
  <c r="AI44" i="1"/>
  <c r="AI38" i="1"/>
  <c r="AI49" i="1"/>
  <c r="AI43" i="1"/>
  <c r="AI33" i="1"/>
  <c r="AI24" i="1"/>
  <c r="AI3" i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2" i="3" l="1"/>
  <c r="AI345" i="1"/>
  <c r="AI341" i="1"/>
  <c r="AG408" i="1" l="1"/>
  <c r="AH408" i="1" s="1"/>
  <c r="AG2" i="1"/>
  <c r="AH2" i="1" s="1"/>
  <c r="AG351" i="1"/>
  <c r="AH351" i="1" s="1"/>
  <c r="AG352" i="1"/>
  <c r="AH352" i="1" s="1"/>
  <c r="AG353" i="1"/>
  <c r="AH353" i="1" s="1"/>
  <c r="AG354" i="1"/>
  <c r="AH354" i="1" s="1"/>
  <c r="AG355" i="1"/>
  <c r="AH355" i="1" s="1"/>
  <c r="AG356" i="1"/>
  <c r="AH356" i="1" s="1"/>
  <c r="AG357" i="1"/>
  <c r="AH357" i="1" s="1"/>
  <c r="AG359" i="1"/>
  <c r="AH359" i="1" s="1"/>
  <c r="AG360" i="1"/>
  <c r="AH360" i="1" s="1"/>
  <c r="AG361" i="1"/>
  <c r="AH361" i="1" s="1"/>
  <c r="AG362" i="1"/>
  <c r="AH362" i="1" s="1"/>
  <c r="AG363" i="1"/>
  <c r="AH363" i="1" s="1"/>
  <c r="AG364" i="1"/>
  <c r="AH364" i="1" s="1"/>
  <c r="AG365" i="1"/>
  <c r="AH365" i="1" s="1"/>
  <c r="AG366" i="1"/>
  <c r="AH366" i="1" s="1"/>
  <c r="AG367" i="1"/>
  <c r="AH367" i="1" s="1"/>
  <c r="AG368" i="1"/>
  <c r="AH368" i="1" s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369" i="1"/>
  <c r="AH369" i="1" s="1"/>
  <c r="AG370" i="1"/>
  <c r="AH370" i="1" s="1"/>
  <c r="AG92" i="1"/>
  <c r="AH92" i="1" s="1"/>
  <c r="AG371" i="1"/>
  <c r="AH371" i="1" s="1"/>
  <c r="AG93" i="1"/>
  <c r="AH93" i="1" s="1"/>
  <c r="AG94" i="1"/>
  <c r="AH94" i="1" s="1"/>
  <c r="AG95" i="1"/>
  <c r="AH95" i="1" s="1"/>
  <c r="AG372" i="1"/>
  <c r="AH372" i="1" s="1"/>
  <c r="AG373" i="1"/>
  <c r="AH373" i="1" s="1"/>
  <c r="AG96" i="1"/>
  <c r="AH96" i="1" s="1"/>
  <c r="AG97" i="1"/>
  <c r="AH97" i="1" s="1"/>
  <c r="AG98" i="1"/>
  <c r="AH98" i="1" s="1"/>
  <c r="AG99" i="1"/>
  <c r="AH99" i="1" s="1"/>
  <c r="AG100" i="1"/>
  <c r="AH100" i="1" s="1"/>
  <c r="AG374" i="1"/>
  <c r="AH374" i="1" s="1"/>
  <c r="AG101" i="1"/>
  <c r="AH101" i="1" s="1"/>
  <c r="AG375" i="1"/>
  <c r="AH375" i="1" s="1"/>
  <c r="AG102" i="1"/>
  <c r="AH102" i="1" s="1"/>
  <c r="AG103" i="1"/>
  <c r="AH103" i="1" s="1"/>
  <c r="AG104" i="1"/>
  <c r="AH104" i="1" s="1"/>
  <c r="AG105" i="1"/>
  <c r="AH105" i="1" s="1"/>
  <c r="AG376" i="1"/>
  <c r="AH376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377" i="1"/>
  <c r="AH377" i="1" s="1"/>
  <c r="AG111" i="1"/>
  <c r="AH111" i="1" s="1"/>
  <c r="AG112" i="1"/>
  <c r="AH112" i="1" s="1"/>
  <c r="AG113" i="1"/>
  <c r="AH113" i="1" s="1"/>
  <c r="AG378" i="1"/>
  <c r="AH378" i="1" s="1"/>
  <c r="AG114" i="1"/>
  <c r="AH114" i="1" s="1"/>
  <c r="AG115" i="1"/>
  <c r="AH115" i="1" s="1"/>
  <c r="AG116" i="1"/>
  <c r="AH116" i="1" s="1"/>
  <c r="AG117" i="1"/>
  <c r="AH117" i="1" s="1"/>
  <c r="AG118" i="1"/>
  <c r="AH118" i="1" s="1"/>
  <c r="AG119" i="1"/>
  <c r="AH119" i="1" s="1"/>
  <c r="AG120" i="1"/>
  <c r="AH120" i="1" s="1"/>
  <c r="AG121" i="1"/>
  <c r="AH121" i="1" s="1"/>
  <c r="AG379" i="1"/>
  <c r="AH379" i="1" s="1"/>
  <c r="AG122" i="1"/>
  <c r="AH122" i="1" s="1"/>
  <c r="AG123" i="1"/>
  <c r="AH123" i="1" s="1"/>
  <c r="AG124" i="1"/>
  <c r="AH124" i="1" s="1"/>
  <c r="AG125" i="1"/>
  <c r="AH125" i="1" s="1"/>
  <c r="AG126" i="1"/>
  <c r="AH126" i="1" s="1"/>
  <c r="AG127" i="1"/>
  <c r="AH127" i="1" s="1"/>
  <c r="AG382" i="1"/>
  <c r="AH382" i="1" s="1"/>
  <c r="AG128" i="1"/>
  <c r="AH128" i="1" s="1"/>
  <c r="AG129" i="1"/>
  <c r="AH129" i="1" s="1"/>
  <c r="AG383" i="1"/>
  <c r="AH383" i="1" s="1"/>
  <c r="AG130" i="1"/>
  <c r="AH130" i="1" s="1"/>
  <c r="AG131" i="1"/>
  <c r="AH131" i="1" s="1"/>
  <c r="AG132" i="1"/>
  <c r="AH132" i="1" s="1"/>
  <c r="AG133" i="1"/>
  <c r="AH133" i="1" s="1"/>
  <c r="AG134" i="1"/>
  <c r="AH134" i="1" s="1"/>
  <c r="AG384" i="1"/>
  <c r="AH384" i="1" s="1"/>
  <c r="AG135" i="1"/>
  <c r="AH135" i="1" s="1"/>
  <c r="AG136" i="1"/>
  <c r="AH136" i="1" s="1"/>
  <c r="AG137" i="1"/>
  <c r="AH137" i="1" s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385" i="1"/>
  <c r="AH385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H149" i="1" s="1"/>
  <c r="AG150" i="1"/>
  <c r="AH150" i="1" s="1"/>
  <c r="AG151" i="1"/>
  <c r="AH151" i="1" s="1"/>
  <c r="AG152" i="1"/>
  <c r="AH152" i="1" s="1"/>
  <c r="AG153" i="1"/>
  <c r="AH153" i="1" s="1"/>
  <c r="AG386" i="1"/>
  <c r="AH386" i="1" s="1"/>
  <c r="AG154" i="1"/>
  <c r="AH154" i="1" s="1"/>
  <c r="AG155" i="1"/>
  <c r="AH155" i="1" s="1"/>
  <c r="AG156" i="1"/>
  <c r="AH156" i="1" s="1"/>
  <c r="AG388" i="1"/>
  <c r="AH388" i="1" s="1"/>
  <c r="AG389" i="1"/>
  <c r="AH389" i="1" s="1"/>
  <c r="AG390" i="1"/>
  <c r="AH390" i="1" s="1"/>
  <c r="AG157" i="1"/>
  <c r="AH157" i="1" s="1"/>
  <c r="AG158" i="1"/>
  <c r="AH158" i="1" s="1"/>
  <c r="AG391" i="1"/>
  <c r="AH391" i="1" s="1"/>
  <c r="AG159" i="1"/>
  <c r="AH159" i="1" s="1"/>
  <c r="AG392" i="1"/>
  <c r="AH392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167" i="1"/>
  <c r="AH167" i="1" s="1"/>
  <c r="AG168" i="1"/>
  <c r="AH168" i="1" s="1"/>
  <c r="AG169" i="1"/>
  <c r="AH169" i="1" s="1"/>
  <c r="AG170" i="1"/>
  <c r="AH170" i="1" s="1"/>
  <c r="AG171" i="1"/>
  <c r="AH171" i="1" s="1"/>
  <c r="AG172" i="1"/>
  <c r="AH172" i="1" s="1"/>
  <c r="AG173" i="1"/>
  <c r="AH173" i="1" s="1"/>
  <c r="AG174" i="1"/>
  <c r="AH174" i="1" s="1"/>
  <c r="AG400" i="1"/>
  <c r="AH400" i="1" s="1"/>
  <c r="AG401" i="1"/>
  <c r="AH401" i="1" s="1"/>
  <c r="AG175" i="1"/>
  <c r="AH175" i="1" s="1"/>
  <c r="AG176" i="1"/>
  <c r="AH176" i="1" s="1"/>
  <c r="AG177" i="1"/>
  <c r="AH177" i="1" s="1"/>
  <c r="AG178" i="1"/>
  <c r="AH178" i="1" s="1"/>
  <c r="AG179" i="1"/>
  <c r="AH179" i="1" s="1"/>
  <c r="AG180" i="1"/>
  <c r="AH180" i="1" s="1"/>
  <c r="AG402" i="1"/>
  <c r="AH402" i="1" s="1"/>
  <c r="AG181" i="1"/>
  <c r="AH181" i="1" s="1"/>
  <c r="AG182" i="1"/>
  <c r="AH182" i="1" s="1"/>
  <c r="AG403" i="1"/>
  <c r="AH403" i="1" s="1"/>
  <c r="AG183" i="1"/>
  <c r="AH183" i="1" s="1"/>
  <c r="AG184" i="1"/>
  <c r="AH184" i="1" s="1"/>
  <c r="AG185" i="1"/>
  <c r="AH185" i="1" s="1"/>
  <c r="AG186" i="1"/>
  <c r="AH186" i="1" s="1"/>
  <c r="AG187" i="1"/>
  <c r="AH187" i="1" s="1"/>
  <c r="AG404" i="1"/>
  <c r="AH404" i="1" s="1"/>
  <c r="AG188" i="1"/>
  <c r="AH188" i="1" s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405" i="1"/>
  <c r="AH405" i="1" s="1"/>
  <c r="AG197" i="1"/>
  <c r="AH197" i="1" s="1"/>
  <c r="AG198" i="1"/>
  <c r="AH198" i="1" s="1"/>
  <c r="AG199" i="1"/>
  <c r="AH199" i="1" s="1"/>
  <c r="AG406" i="1"/>
  <c r="AH406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H206" i="1" s="1"/>
  <c r="AG207" i="1"/>
  <c r="AH207" i="1" s="1"/>
  <c r="AG208" i="1"/>
  <c r="AH208" i="1" s="1"/>
  <c r="AG209" i="1"/>
  <c r="AH209" i="1" s="1"/>
  <c r="AG407" i="1"/>
  <c r="AH407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409" i="1"/>
  <c r="AH409" i="1" s="1"/>
  <c r="AG410" i="1"/>
  <c r="AH410" i="1" s="1"/>
  <c r="AG222" i="1"/>
  <c r="AH222" i="1" s="1"/>
  <c r="AG411" i="1"/>
  <c r="AH411" i="1" s="1"/>
  <c r="AG223" i="1"/>
  <c r="AH223" i="1" s="1"/>
  <c r="AG224" i="1"/>
  <c r="AH224" i="1" s="1"/>
  <c r="AG412" i="1"/>
  <c r="AH412" i="1" s="1"/>
  <c r="AG225" i="1"/>
  <c r="AH225" i="1" s="1"/>
  <c r="AG226" i="1"/>
  <c r="AH226" i="1" s="1"/>
  <c r="AG227" i="1"/>
  <c r="AH227" i="1" s="1"/>
  <c r="AG228" i="1"/>
  <c r="AH228" i="1" s="1"/>
  <c r="AG229" i="1"/>
  <c r="AH229" i="1" s="1"/>
  <c r="AG230" i="1"/>
  <c r="AH230" i="1" s="1"/>
  <c r="AG231" i="1"/>
  <c r="AH231" i="1" s="1"/>
  <c r="AG232" i="1"/>
  <c r="AH232" i="1" s="1"/>
  <c r="AG233" i="1"/>
  <c r="AH233" i="1" s="1"/>
  <c r="AG413" i="1"/>
  <c r="AH413" i="1" s="1"/>
  <c r="AG234" i="1"/>
  <c r="AH234" i="1" s="1"/>
  <c r="AG235" i="1"/>
  <c r="AH235" i="1" s="1"/>
  <c r="AG236" i="1"/>
  <c r="AH236" i="1" s="1"/>
  <c r="AG415" i="1"/>
  <c r="AH415" i="1" s="1"/>
  <c r="AG237" i="1"/>
  <c r="AH237" i="1" s="1"/>
  <c r="AG238" i="1"/>
  <c r="AH238" i="1" s="1"/>
  <c r="AG239" i="1"/>
  <c r="AH239" i="1" s="1"/>
  <c r="AG240" i="1"/>
  <c r="AH240" i="1" s="1"/>
  <c r="AG416" i="1"/>
  <c r="AH416" i="1" s="1"/>
  <c r="AG241" i="1"/>
  <c r="AH241" i="1" s="1"/>
  <c r="AG417" i="1"/>
  <c r="AH417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418" i="1"/>
  <c r="AH418" i="1" s="1"/>
  <c r="AG251" i="1"/>
  <c r="AH251" i="1" s="1"/>
  <c r="AG419" i="1"/>
  <c r="AH419" i="1" s="1"/>
  <c r="AG252" i="1"/>
  <c r="AH252" i="1" s="1"/>
  <c r="AG253" i="1"/>
  <c r="AH253" i="1" s="1"/>
  <c r="AG420" i="1"/>
  <c r="AH420" i="1" s="1"/>
  <c r="AG254" i="1"/>
  <c r="AH254" i="1" s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H262" i="1" s="1"/>
  <c r="AG263" i="1"/>
  <c r="AH263" i="1" s="1"/>
  <c r="AG264" i="1"/>
  <c r="AH264" i="1" s="1"/>
  <c r="AG421" i="1"/>
  <c r="AH421" i="1" s="1"/>
  <c r="AG422" i="1"/>
  <c r="AH422" i="1" s="1"/>
  <c r="AG265" i="1"/>
  <c r="AH265" i="1" s="1"/>
  <c r="AG266" i="1"/>
  <c r="AH266" i="1" s="1"/>
  <c r="AG267" i="1"/>
  <c r="AH267" i="1" s="1"/>
  <c r="AG268" i="1"/>
  <c r="AH268" i="1" s="1"/>
  <c r="AG269" i="1"/>
  <c r="AH269" i="1" s="1"/>
  <c r="AG270" i="1"/>
  <c r="AH270" i="1" s="1"/>
  <c r="AG271" i="1"/>
  <c r="AH271" i="1" s="1"/>
  <c r="AG272" i="1"/>
  <c r="AH272" i="1" s="1"/>
  <c r="AG423" i="1"/>
  <c r="AH423" i="1" s="1"/>
  <c r="AG424" i="1"/>
  <c r="AH424" i="1" s="1"/>
  <c r="AG425" i="1"/>
  <c r="AH425" i="1" s="1"/>
  <c r="AG273" i="1"/>
  <c r="AH273" i="1" s="1"/>
  <c r="AG274" i="1"/>
  <c r="AH274" i="1" s="1"/>
  <c r="AG275" i="1"/>
  <c r="AH275" i="1" s="1"/>
  <c r="AG426" i="1"/>
  <c r="AH426" i="1" s="1"/>
  <c r="AG276" i="1"/>
  <c r="AH276" i="1" s="1"/>
  <c r="AG277" i="1"/>
  <c r="AH277" i="1" s="1"/>
  <c r="AG278" i="1"/>
  <c r="AH278" i="1" s="1"/>
  <c r="AG279" i="1"/>
  <c r="AH279" i="1" s="1"/>
  <c r="AG280" i="1"/>
  <c r="AH280" i="1" s="1"/>
  <c r="AG281" i="1"/>
  <c r="AH281" i="1" s="1"/>
  <c r="AG282" i="1"/>
  <c r="AH282" i="1" s="1"/>
  <c r="AG283" i="1"/>
  <c r="AH283" i="1" s="1"/>
  <c r="AG427" i="1"/>
  <c r="AH427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428" i="1"/>
  <c r="AH428" i="1" s="1"/>
  <c r="AG429" i="1"/>
  <c r="AH429" i="1" s="1"/>
  <c r="AG289" i="1"/>
  <c r="AH289" i="1" s="1"/>
  <c r="AG290" i="1"/>
  <c r="AH290" i="1" s="1"/>
  <c r="AG291" i="1"/>
  <c r="AH291" i="1" s="1"/>
  <c r="AG430" i="1"/>
  <c r="AH430" i="1" s="1"/>
  <c r="AG431" i="1"/>
  <c r="AH431" i="1" s="1"/>
  <c r="AG292" i="1"/>
  <c r="AH292" i="1" s="1"/>
  <c r="AG293" i="1"/>
  <c r="AH293" i="1" s="1"/>
  <c r="AG294" i="1"/>
  <c r="AH294" i="1" s="1"/>
  <c r="AG295" i="1"/>
  <c r="AH295" i="1" s="1"/>
  <c r="AG296" i="1"/>
  <c r="AH296" i="1" s="1"/>
  <c r="AG297" i="1"/>
  <c r="AH297" i="1" s="1"/>
  <c r="AG298" i="1"/>
  <c r="AH298" i="1" s="1"/>
  <c r="AG299" i="1"/>
  <c r="AH299" i="1" s="1"/>
  <c r="AG300" i="1"/>
  <c r="AH300" i="1" s="1"/>
  <c r="AG301" i="1"/>
  <c r="AH301" i="1" s="1"/>
  <c r="AG302" i="1"/>
  <c r="AH302" i="1" s="1"/>
  <c r="AG303" i="1"/>
  <c r="AH303" i="1" s="1"/>
  <c r="AG432" i="1"/>
  <c r="AH432" i="1" s="1"/>
  <c r="AG304" i="1"/>
  <c r="AH304" i="1" s="1"/>
  <c r="AG305" i="1"/>
  <c r="AH305" i="1" s="1"/>
  <c r="AG306" i="1"/>
  <c r="AH306" i="1" s="1"/>
  <c r="AG307" i="1"/>
  <c r="AH307" i="1" s="1"/>
  <c r="AG308" i="1"/>
  <c r="AH308" i="1" s="1"/>
  <c r="AG309" i="1"/>
  <c r="AH309" i="1" s="1"/>
  <c r="AG433" i="1"/>
  <c r="AH433" i="1" s="1"/>
  <c r="AG434" i="1"/>
  <c r="AH434" i="1" s="1"/>
  <c r="AG435" i="1"/>
  <c r="AH435" i="1" s="1"/>
  <c r="AG310" i="1"/>
  <c r="AH310" i="1" s="1"/>
  <c r="AG311" i="1"/>
  <c r="AH311" i="1" s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H319" i="1" s="1"/>
  <c r="AG320" i="1"/>
  <c r="AH320" i="1" s="1"/>
  <c r="AG321" i="1"/>
  <c r="AH321" i="1" s="1"/>
  <c r="AG322" i="1"/>
  <c r="AH322" i="1" s="1"/>
  <c r="AG323" i="1"/>
  <c r="AH323" i="1" s="1"/>
  <c r="AG324" i="1"/>
  <c r="AH324" i="1" s="1"/>
  <c r="AG436" i="1"/>
  <c r="AH436" i="1" s="1"/>
  <c r="AG325" i="1"/>
  <c r="AH325" i="1" s="1"/>
  <c r="AG326" i="1"/>
  <c r="AH326" i="1" s="1"/>
  <c r="AG327" i="1"/>
  <c r="AH327" i="1" s="1"/>
  <c r="AG328" i="1"/>
  <c r="AH328" i="1" s="1"/>
  <c r="AG329" i="1"/>
  <c r="AH329" i="1" s="1"/>
  <c r="AG330" i="1"/>
  <c r="AH330" i="1" s="1"/>
  <c r="AG331" i="1"/>
  <c r="AH331" i="1" s="1"/>
  <c r="AG332" i="1"/>
  <c r="AH332" i="1" s="1"/>
  <c r="AG333" i="1"/>
  <c r="AH333" i="1" s="1"/>
  <c r="AG349" i="1"/>
  <c r="AH349" i="1" s="1"/>
  <c r="AD2" i="1"/>
  <c r="AE2" i="1" s="1"/>
  <c r="AD351" i="1"/>
  <c r="AE351" i="1" s="1"/>
  <c r="AD352" i="1"/>
  <c r="AE352" i="1" s="1"/>
  <c r="AD353" i="1"/>
  <c r="AE353" i="1" s="1"/>
  <c r="AD354" i="1"/>
  <c r="AE354" i="1" s="1"/>
  <c r="AD355" i="1"/>
  <c r="AE355" i="1" s="1"/>
  <c r="AD356" i="1"/>
  <c r="AE356" i="1" s="1"/>
  <c r="AD357" i="1"/>
  <c r="AE357" i="1" s="1"/>
  <c r="AD359" i="1"/>
  <c r="AE359" i="1" s="1"/>
  <c r="AD360" i="1"/>
  <c r="AE360" i="1" s="1"/>
  <c r="AD361" i="1"/>
  <c r="AE361" i="1" s="1"/>
  <c r="AD362" i="1"/>
  <c r="AE362" i="1" s="1"/>
  <c r="AD363" i="1"/>
  <c r="AE363" i="1" s="1"/>
  <c r="AD364" i="1"/>
  <c r="AE364" i="1" s="1"/>
  <c r="AD365" i="1"/>
  <c r="AE365" i="1" s="1"/>
  <c r="AD366" i="1"/>
  <c r="AE366" i="1" s="1"/>
  <c r="AD367" i="1"/>
  <c r="AE367" i="1" s="1"/>
  <c r="AD368" i="1"/>
  <c r="AE368" i="1" s="1"/>
  <c r="AD76" i="1"/>
  <c r="AE76" i="1" s="1"/>
  <c r="AD77" i="1"/>
  <c r="AE77" i="1" s="1"/>
  <c r="AD78" i="1"/>
  <c r="AE78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369" i="1"/>
  <c r="AE369" i="1" s="1"/>
  <c r="AD370" i="1"/>
  <c r="AE370" i="1" s="1"/>
  <c r="AD92" i="1"/>
  <c r="AE92" i="1" s="1"/>
  <c r="AD371" i="1"/>
  <c r="AE371" i="1" s="1"/>
  <c r="AD93" i="1"/>
  <c r="AE93" i="1" s="1"/>
  <c r="AD94" i="1"/>
  <c r="AE94" i="1" s="1"/>
  <c r="AD95" i="1"/>
  <c r="AE95" i="1" s="1"/>
  <c r="AD372" i="1"/>
  <c r="AE372" i="1" s="1"/>
  <c r="AD373" i="1"/>
  <c r="AE373" i="1" s="1"/>
  <c r="AD96" i="1"/>
  <c r="AE96" i="1" s="1"/>
  <c r="AD97" i="1"/>
  <c r="AE97" i="1" s="1"/>
  <c r="AD98" i="1"/>
  <c r="AE98" i="1" s="1"/>
  <c r="AD99" i="1"/>
  <c r="AE99" i="1" s="1"/>
  <c r="AD100" i="1"/>
  <c r="AE100" i="1" s="1"/>
  <c r="AD374" i="1"/>
  <c r="AE374" i="1" s="1"/>
  <c r="AD101" i="1"/>
  <c r="AE101" i="1" s="1"/>
  <c r="AD375" i="1"/>
  <c r="AE375" i="1" s="1"/>
  <c r="AD102" i="1"/>
  <c r="AE102" i="1" s="1"/>
  <c r="AD103" i="1"/>
  <c r="AE103" i="1" s="1"/>
  <c r="AD104" i="1"/>
  <c r="AE104" i="1" s="1"/>
  <c r="AD105" i="1"/>
  <c r="AE105" i="1" s="1"/>
  <c r="AD376" i="1"/>
  <c r="AE376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377" i="1"/>
  <c r="AE377" i="1" s="1"/>
  <c r="AD111" i="1"/>
  <c r="AE111" i="1" s="1"/>
  <c r="AD112" i="1"/>
  <c r="AE112" i="1" s="1"/>
  <c r="AD113" i="1"/>
  <c r="AE113" i="1" s="1"/>
  <c r="AD378" i="1"/>
  <c r="AE378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379" i="1"/>
  <c r="AE379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382" i="1"/>
  <c r="AE382" i="1" s="1"/>
  <c r="AD128" i="1"/>
  <c r="AE128" i="1" s="1"/>
  <c r="AD129" i="1"/>
  <c r="AE129" i="1" s="1"/>
  <c r="AD383" i="1"/>
  <c r="AE383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384" i="1"/>
  <c r="AE38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385" i="1"/>
  <c r="AE385" i="1" s="1"/>
  <c r="AD144" i="1"/>
  <c r="AE144" i="1" s="1"/>
  <c r="AD145" i="1"/>
  <c r="AE145" i="1" s="1"/>
  <c r="AD146" i="1"/>
  <c r="AE146" i="1" s="1"/>
  <c r="AD147" i="1"/>
  <c r="AE147" i="1" s="1"/>
  <c r="AD148" i="1"/>
  <c r="AE148" i="1" s="1"/>
  <c r="AD149" i="1"/>
  <c r="AE149" i="1" s="1"/>
  <c r="AD150" i="1"/>
  <c r="AE150" i="1" s="1"/>
  <c r="AD151" i="1"/>
  <c r="AE151" i="1" s="1"/>
  <c r="AD152" i="1"/>
  <c r="AE152" i="1" s="1"/>
  <c r="AD153" i="1"/>
  <c r="AE153" i="1" s="1"/>
  <c r="AD386" i="1"/>
  <c r="AE386" i="1" s="1"/>
  <c r="AD154" i="1"/>
  <c r="AE154" i="1" s="1"/>
  <c r="AD155" i="1"/>
  <c r="AE155" i="1" s="1"/>
  <c r="AD156" i="1"/>
  <c r="AE156" i="1" s="1"/>
  <c r="AD388" i="1"/>
  <c r="AE388" i="1" s="1"/>
  <c r="AD389" i="1"/>
  <c r="AE389" i="1" s="1"/>
  <c r="AD390" i="1"/>
  <c r="AE390" i="1" s="1"/>
  <c r="AD157" i="1"/>
  <c r="AE157" i="1" s="1"/>
  <c r="AD158" i="1"/>
  <c r="AE158" i="1" s="1"/>
  <c r="AD391" i="1"/>
  <c r="AE391" i="1" s="1"/>
  <c r="AD159" i="1"/>
  <c r="AE159" i="1" s="1"/>
  <c r="AD392" i="1"/>
  <c r="AE392" i="1" s="1"/>
  <c r="AD160" i="1"/>
  <c r="AE160" i="1" s="1"/>
  <c r="AD161" i="1"/>
  <c r="AE161" i="1" s="1"/>
  <c r="AD162" i="1"/>
  <c r="AE162" i="1" s="1"/>
  <c r="AD163" i="1"/>
  <c r="AE163" i="1" s="1"/>
  <c r="AD164" i="1"/>
  <c r="AE164" i="1" s="1"/>
  <c r="AD165" i="1"/>
  <c r="AE165" i="1" s="1"/>
  <c r="AD166" i="1"/>
  <c r="AE166" i="1" s="1"/>
  <c r="AD393" i="1"/>
  <c r="AE393" i="1" s="1"/>
  <c r="AD394" i="1"/>
  <c r="AE394" i="1" s="1"/>
  <c r="AD395" i="1"/>
  <c r="AE395" i="1" s="1"/>
  <c r="AD396" i="1"/>
  <c r="AE396" i="1" s="1"/>
  <c r="AD397" i="1"/>
  <c r="AE397" i="1" s="1"/>
  <c r="AD398" i="1"/>
  <c r="AE398" i="1" s="1"/>
  <c r="AD399" i="1"/>
  <c r="AE399" i="1" s="1"/>
  <c r="AD167" i="1"/>
  <c r="AE167" i="1" s="1"/>
  <c r="AD168" i="1"/>
  <c r="AE168" i="1" s="1"/>
  <c r="AD169" i="1"/>
  <c r="AE169" i="1" s="1"/>
  <c r="AD170" i="1"/>
  <c r="AE170" i="1" s="1"/>
  <c r="AD171" i="1"/>
  <c r="AE171" i="1" s="1"/>
  <c r="AD172" i="1"/>
  <c r="AE172" i="1" s="1"/>
  <c r="AD173" i="1"/>
  <c r="AE173" i="1" s="1"/>
  <c r="AD174" i="1"/>
  <c r="AE174" i="1" s="1"/>
  <c r="AD400" i="1"/>
  <c r="AE400" i="1" s="1"/>
  <c r="AD401" i="1"/>
  <c r="AE401" i="1" s="1"/>
  <c r="AD175" i="1"/>
  <c r="AE175" i="1" s="1"/>
  <c r="AD176" i="1"/>
  <c r="AE176" i="1" s="1"/>
  <c r="AD177" i="1"/>
  <c r="AE177" i="1" s="1"/>
  <c r="AD178" i="1"/>
  <c r="AE178" i="1" s="1"/>
  <c r="AD179" i="1"/>
  <c r="AE179" i="1" s="1"/>
  <c r="AD180" i="1"/>
  <c r="AE180" i="1" s="1"/>
  <c r="AD402" i="1"/>
  <c r="AE402" i="1" s="1"/>
  <c r="AD181" i="1"/>
  <c r="AE181" i="1" s="1"/>
  <c r="AD182" i="1"/>
  <c r="AE182" i="1" s="1"/>
  <c r="AD403" i="1"/>
  <c r="AE403" i="1" s="1"/>
  <c r="AD183" i="1"/>
  <c r="AE183" i="1" s="1"/>
  <c r="AD184" i="1"/>
  <c r="AE184" i="1" s="1"/>
  <c r="AD185" i="1"/>
  <c r="AE185" i="1" s="1"/>
  <c r="AD186" i="1"/>
  <c r="AE186" i="1" s="1"/>
  <c r="AD187" i="1"/>
  <c r="AE187" i="1" s="1"/>
  <c r="AD404" i="1"/>
  <c r="AE404" i="1" s="1"/>
  <c r="AD188" i="1"/>
  <c r="AE188" i="1" s="1"/>
  <c r="AD189" i="1"/>
  <c r="AE189" i="1" s="1"/>
  <c r="AD190" i="1"/>
  <c r="AE190" i="1" s="1"/>
  <c r="AD191" i="1"/>
  <c r="AE191" i="1" s="1"/>
  <c r="AD192" i="1"/>
  <c r="AE192" i="1" s="1"/>
  <c r="AD193" i="1"/>
  <c r="AE193" i="1" s="1"/>
  <c r="AD194" i="1"/>
  <c r="AE194" i="1" s="1"/>
  <c r="AD195" i="1"/>
  <c r="AE195" i="1" s="1"/>
  <c r="AD196" i="1"/>
  <c r="AE196" i="1" s="1"/>
  <c r="AD405" i="1"/>
  <c r="AE405" i="1" s="1"/>
  <c r="AD197" i="1"/>
  <c r="AE197" i="1" s="1"/>
  <c r="AD198" i="1"/>
  <c r="AE198" i="1" s="1"/>
  <c r="AD199" i="1"/>
  <c r="AE199" i="1" s="1"/>
  <c r="AD406" i="1"/>
  <c r="AE406" i="1" s="1"/>
  <c r="AD200" i="1"/>
  <c r="AE200" i="1" s="1"/>
  <c r="AD201" i="1"/>
  <c r="AE201" i="1" s="1"/>
  <c r="AD202" i="1"/>
  <c r="AE202" i="1" s="1"/>
  <c r="AD203" i="1"/>
  <c r="AE203" i="1" s="1"/>
  <c r="AD204" i="1"/>
  <c r="AE204" i="1" s="1"/>
  <c r="AD205" i="1"/>
  <c r="AE205" i="1" s="1"/>
  <c r="AD206" i="1"/>
  <c r="AE206" i="1" s="1"/>
  <c r="AD207" i="1"/>
  <c r="AE207" i="1" s="1"/>
  <c r="AD208" i="1"/>
  <c r="AE208" i="1" s="1"/>
  <c r="AD209" i="1"/>
  <c r="AE209" i="1" s="1"/>
  <c r="AD407" i="1"/>
  <c r="AE407" i="1" s="1"/>
  <c r="AD210" i="1"/>
  <c r="AE210" i="1" s="1"/>
  <c r="AD211" i="1"/>
  <c r="AE211" i="1" s="1"/>
  <c r="AD212" i="1"/>
  <c r="AE212" i="1" s="1"/>
  <c r="AD213" i="1"/>
  <c r="AE213" i="1" s="1"/>
  <c r="AD214" i="1"/>
  <c r="AE214" i="1" s="1"/>
  <c r="AD215" i="1"/>
  <c r="AE215" i="1" s="1"/>
  <c r="AD216" i="1"/>
  <c r="AE216" i="1" s="1"/>
  <c r="AD217" i="1"/>
  <c r="AE217" i="1" s="1"/>
  <c r="AD218" i="1"/>
  <c r="AE218" i="1" s="1"/>
  <c r="AD408" i="1"/>
  <c r="AE408" i="1" s="1"/>
  <c r="AD219" i="1"/>
  <c r="AE219" i="1" s="1"/>
  <c r="AD220" i="1"/>
  <c r="AE220" i="1" s="1"/>
  <c r="AD221" i="1"/>
  <c r="AE221" i="1" s="1"/>
  <c r="AD409" i="1"/>
  <c r="AE409" i="1" s="1"/>
  <c r="AD410" i="1"/>
  <c r="AE410" i="1" s="1"/>
  <c r="AD222" i="1"/>
  <c r="AE222" i="1" s="1"/>
  <c r="AD411" i="1"/>
  <c r="AE411" i="1" s="1"/>
  <c r="AD223" i="1"/>
  <c r="AE223" i="1" s="1"/>
  <c r="AD224" i="1"/>
  <c r="AE224" i="1" s="1"/>
  <c r="AD412" i="1"/>
  <c r="AE412" i="1" s="1"/>
  <c r="AD225" i="1"/>
  <c r="AE225" i="1" s="1"/>
  <c r="AD226" i="1"/>
  <c r="AE226" i="1" s="1"/>
  <c r="AD227" i="1"/>
  <c r="AE227" i="1" s="1"/>
  <c r="AD228" i="1"/>
  <c r="AE228" i="1" s="1"/>
  <c r="AD229" i="1"/>
  <c r="AE229" i="1" s="1"/>
  <c r="AD230" i="1"/>
  <c r="AE230" i="1" s="1"/>
  <c r="AD231" i="1"/>
  <c r="AE231" i="1" s="1"/>
  <c r="AD232" i="1"/>
  <c r="AE232" i="1" s="1"/>
  <c r="AD233" i="1"/>
  <c r="AE233" i="1" s="1"/>
  <c r="AD413" i="1"/>
  <c r="AE413" i="1" s="1"/>
  <c r="AD234" i="1"/>
  <c r="AE234" i="1" s="1"/>
  <c r="AD235" i="1"/>
  <c r="AE235" i="1" s="1"/>
  <c r="AD236" i="1"/>
  <c r="AE236" i="1" s="1"/>
  <c r="AD415" i="1"/>
  <c r="AE415" i="1" s="1"/>
  <c r="AD237" i="1"/>
  <c r="AE237" i="1" s="1"/>
  <c r="AD238" i="1"/>
  <c r="AE238" i="1" s="1"/>
  <c r="AD239" i="1"/>
  <c r="AE239" i="1" s="1"/>
  <c r="AD240" i="1"/>
  <c r="AE240" i="1" s="1"/>
  <c r="AD416" i="1"/>
  <c r="AE416" i="1" s="1"/>
  <c r="AD241" i="1"/>
  <c r="AE241" i="1" s="1"/>
  <c r="AD417" i="1"/>
  <c r="AE417" i="1" s="1"/>
  <c r="AD242" i="1"/>
  <c r="AE242" i="1" s="1"/>
  <c r="AD243" i="1"/>
  <c r="AE243" i="1" s="1"/>
  <c r="AD244" i="1"/>
  <c r="AE244" i="1" s="1"/>
  <c r="AD245" i="1"/>
  <c r="AE245" i="1" s="1"/>
  <c r="AD246" i="1"/>
  <c r="AE246" i="1" s="1"/>
  <c r="AD247" i="1"/>
  <c r="AE247" i="1" s="1"/>
  <c r="AD248" i="1"/>
  <c r="AE248" i="1" s="1"/>
  <c r="AD249" i="1"/>
  <c r="AE249" i="1" s="1"/>
  <c r="AD250" i="1"/>
  <c r="AE250" i="1" s="1"/>
  <c r="AD418" i="1"/>
  <c r="AE418" i="1" s="1"/>
  <c r="AD251" i="1"/>
  <c r="AE251" i="1" s="1"/>
  <c r="AD419" i="1"/>
  <c r="AE419" i="1" s="1"/>
  <c r="AD252" i="1"/>
  <c r="AE252" i="1" s="1"/>
  <c r="AD253" i="1"/>
  <c r="AE253" i="1" s="1"/>
  <c r="AD420" i="1"/>
  <c r="AE420" i="1" s="1"/>
  <c r="AD254" i="1"/>
  <c r="AE254" i="1" s="1"/>
  <c r="AD255" i="1"/>
  <c r="AE255" i="1" s="1"/>
  <c r="AD256" i="1"/>
  <c r="AE256" i="1" s="1"/>
  <c r="AD257" i="1"/>
  <c r="AE257" i="1" s="1"/>
  <c r="AD258" i="1"/>
  <c r="AE258" i="1" s="1"/>
  <c r="AD259" i="1"/>
  <c r="AE259" i="1" s="1"/>
  <c r="AD260" i="1"/>
  <c r="AE260" i="1" s="1"/>
  <c r="AD261" i="1"/>
  <c r="AE261" i="1" s="1"/>
  <c r="AD262" i="1"/>
  <c r="AE262" i="1" s="1"/>
  <c r="AD263" i="1"/>
  <c r="AE263" i="1" s="1"/>
  <c r="AD264" i="1"/>
  <c r="AE264" i="1" s="1"/>
  <c r="AD421" i="1"/>
  <c r="AE421" i="1" s="1"/>
  <c r="AD422" i="1"/>
  <c r="AE422" i="1" s="1"/>
  <c r="AD265" i="1"/>
  <c r="AE265" i="1" s="1"/>
  <c r="AD266" i="1"/>
  <c r="AE266" i="1" s="1"/>
  <c r="AD267" i="1"/>
  <c r="AE267" i="1" s="1"/>
  <c r="AD268" i="1"/>
  <c r="AE268" i="1" s="1"/>
  <c r="AD269" i="1"/>
  <c r="AE269" i="1" s="1"/>
  <c r="AD270" i="1"/>
  <c r="AE270" i="1" s="1"/>
  <c r="AD271" i="1"/>
  <c r="AE271" i="1" s="1"/>
  <c r="AD272" i="1"/>
  <c r="AE272" i="1" s="1"/>
  <c r="AD423" i="1"/>
  <c r="AE423" i="1" s="1"/>
  <c r="AD424" i="1"/>
  <c r="AE424" i="1" s="1"/>
  <c r="AD425" i="1"/>
  <c r="AE425" i="1" s="1"/>
  <c r="AD273" i="1"/>
  <c r="AE273" i="1" s="1"/>
  <c r="AD274" i="1"/>
  <c r="AE274" i="1" s="1"/>
  <c r="AD275" i="1"/>
  <c r="AE275" i="1" s="1"/>
  <c r="AD426" i="1"/>
  <c r="AE426" i="1" s="1"/>
  <c r="AD276" i="1"/>
  <c r="AE276" i="1" s="1"/>
  <c r="AD277" i="1"/>
  <c r="AE277" i="1" s="1"/>
  <c r="AD278" i="1"/>
  <c r="AE278" i="1" s="1"/>
  <c r="AD279" i="1"/>
  <c r="AE279" i="1" s="1"/>
  <c r="AD280" i="1"/>
  <c r="AE280" i="1" s="1"/>
  <c r="AD281" i="1"/>
  <c r="AE281" i="1" s="1"/>
  <c r="AD282" i="1"/>
  <c r="AE282" i="1" s="1"/>
  <c r="AD283" i="1"/>
  <c r="AE283" i="1" s="1"/>
  <c r="AD427" i="1"/>
  <c r="AE427" i="1" s="1"/>
  <c r="AD284" i="1"/>
  <c r="AE284" i="1" s="1"/>
  <c r="AD285" i="1"/>
  <c r="AE285" i="1" s="1"/>
  <c r="AD286" i="1"/>
  <c r="AE286" i="1" s="1"/>
  <c r="AD287" i="1"/>
  <c r="AE287" i="1" s="1"/>
  <c r="AD288" i="1"/>
  <c r="AE288" i="1" s="1"/>
  <c r="AD428" i="1"/>
  <c r="AE428" i="1" s="1"/>
  <c r="AD429" i="1"/>
  <c r="AE429" i="1" s="1"/>
  <c r="AD289" i="1"/>
  <c r="AE289" i="1" s="1"/>
  <c r="AD290" i="1"/>
  <c r="AE290" i="1" s="1"/>
  <c r="AD291" i="1"/>
  <c r="AE291" i="1" s="1"/>
  <c r="AD430" i="1"/>
  <c r="AE430" i="1" s="1"/>
  <c r="AD431" i="1"/>
  <c r="AE431" i="1" s="1"/>
  <c r="AD292" i="1"/>
  <c r="AE292" i="1" s="1"/>
  <c r="AD293" i="1"/>
  <c r="AE293" i="1" s="1"/>
  <c r="AD294" i="1"/>
  <c r="AE294" i="1" s="1"/>
  <c r="AD295" i="1"/>
  <c r="AE295" i="1" s="1"/>
  <c r="AD296" i="1"/>
  <c r="AE296" i="1" s="1"/>
  <c r="AD297" i="1"/>
  <c r="AE297" i="1" s="1"/>
  <c r="AD298" i="1"/>
  <c r="AE298" i="1" s="1"/>
  <c r="AD299" i="1"/>
  <c r="AE299" i="1" s="1"/>
  <c r="AD300" i="1"/>
  <c r="AE300" i="1" s="1"/>
  <c r="AD301" i="1"/>
  <c r="AE301" i="1" s="1"/>
  <c r="AD302" i="1"/>
  <c r="AE302" i="1" s="1"/>
  <c r="AD303" i="1"/>
  <c r="AE303" i="1" s="1"/>
  <c r="AD432" i="1"/>
  <c r="AE432" i="1" s="1"/>
  <c r="AD304" i="1"/>
  <c r="AE304" i="1" s="1"/>
  <c r="AD305" i="1"/>
  <c r="AE305" i="1" s="1"/>
  <c r="AD306" i="1"/>
  <c r="AE306" i="1" s="1"/>
  <c r="AD307" i="1"/>
  <c r="AE307" i="1" s="1"/>
  <c r="AD308" i="1"/>
  <c r="AE308" i="1" s="1"/>
  <c r="AD309" i="1"/>
  <c r="AE309" i="1" s="1"/>
  <c r="AD433" i="1"/>
  <c r="AE433" i="1" s="1"/>
  <c r="AD434" i="1"/>
  <c r="AE434" i="1" s="1"/>
  <c r="AD435" i="1"/>
  <c r="AE435" i="1" s="1"/>
  <c r="AD310" i="1"/>
  <c r="AE310" i="1" s="1"/>
  <c r="AD311" i="1"/>
  <c r="AE311" i="1" s="1"/>
  <c r="AD312" i="1"/>
  <c r="AE312" i="1" s="1"/>
  <c r="AD313" i="1"/>
  <c r="AE313" i="1" s="1"/>
  <c r="AD314" i="1"/>
  <c r="AE314" i="1" s="1"/>
  <c r="AD315" i="1"/>
  <c r="AE315" i="1" s="1"/>
  <c r="AD316" i="1"/>
  <c r="AE316" i="1" s="1"/>
  <c r="AD317" i="1"/>
  <c r="AE317" i="1" s="1"/>
  <c r="AD318" i="1"/>
  <c r="AE318" i="1" s="1"/>
  <c r="AD319" i="1"/>
  <c r="AE319" i="1" s="1"/>
  <c r="AD320" i="1"/>
  <c r="AE320" i="1" s="1"/>
  <c r="AD321" i="1"/>
  <c r="AE321" i="1" s="1"/>
  <c r="AD322" i="1"/>
  <c r="AE322" i="1" s="1"/>
  <c r="AD323" i="1"/>
  <c r="AE323" i="1" s="1"/>
  <c r="AD324" i="1"/>
  <c r="AE324" i="1" s="1"/>
  <c r="AD436" i="1"/>
  <c r="AE436" i="1" s="1"/>
  <c r="AD325" i="1"/>
  <c r="AE325" i="1" s="1"/>
  <c r="AD326" i="1"/>
  <c r="AE326" i="1" s="1"/>
  <c r="AD327" i="1"/>
  <c r="AE327" i="1" s="1"/>
  <c r="AD328" i="1"/>
  <c r="AE328" i="1" s="1"/>
  <c r="AD329" i="1"/>
  <c r="AE329" i="1" s="1"/>
  <c r="AD330" i="1"/>
  <c r="AE330" i="1" s="1"/>
  <c r="AD331" i="1"/>
  <c r="AE331" i="1" s="1"/>
  <c r="AD332" i="1"/>
  <c r="AE332" i="1" s="1"/>
  <c r="AD333" i="1"/>
  <c r="AE333" i="1" s="1"/>
  <c r="AD349" i="1"/>
  <c r="AE349" i="1" s="1"/>
  <c r="AA2" i="1"/>
  <c r="AB2" i="1" s="1"/>
  <c r="I2" i="3"/>
  <c r="AA351" i="1"/>
  <c r="AB351" i="1" s="1"/>
  <c r="I3" i="3"/>
  <c r="I5" i="3"/>
  <c r="I7" i="3"/>
  <c r="AA352" i="1"/>
  <c r="AB352" i="1" s="1"/>
  <c r="AA353" i="1"/>
  <c r="AB353" i="1" s="1"/>
  <c r="AA354" i="1"/>
  <c r="AB354" i="1" s="1"/>
  <c r="I10" i="3"/>
  <c r="AA355" i="1"/>
  <c r="AB355" i="1" s="1"/>
  <c r="I11" i="3"/>
  <c r="I13" i="3"/>
  <c r="I15" i="3"/>
  <c r="I17" i="3"/>
  <c r="AA356" i="1"/>
  <c r="AB356" i="1" s="1"/>
  <c r="AA357" i="1"/>
  <c r="AB357" i="1" s="1"/>
  <c r="I25" i="3"/>
  <c r="AA359" i="1"/>
  <c r="AB359" i="1" s="1"/>
  <c r="AA360" i="1"/>
  <c r="AB360" i="1" s="1"/>
  <c r="I33" i="3"/>
  <c r="AA361" i="1"/>
  <c r="AB361" i="1" s="1"/>
  <c r="I36" i="3"/>
  <c r="AA362" i="1"/>
  <c r="AB362" i="1" s="1"/>
  <c r="AA363" i="1"/>
  <c r="AB363" i="1" s="1"/>
  <c r="I40" i="3"/>
  <c r="I44" i="3"/>
  <c r="AA364" i="1"/>
  <c r="AB364" i="1" s="1"/>
  <c r="I47" i="3"/>
  <c r="I49" i="3"/>
  <c r="AA365" i="1"/>
  <c r="AB365" i="1" s="1"/>
  <c r="I50" i="3"/>
  <c r="I52" i="3"/>
  <c r="I54" i="3"/>
  <c r="I56" i="3"/>
  <c r="AA366" i="1"/>
  <c r="AB366" i="1" s="1"/>
  <c r="I59" i="3"/>
  <c r="AA367" i="1"/>
  <c r="AB367" i="1" s="1"/>
  <c r="I62" i="3"/>
  <c r="I64" i="3"/>
  <c r="AA368" i="1"/>
  <c r="AB368" i="1" s="1"/>
  <c r="I67" i="3"/>
  <c r="I69" i="3"/>
  <c r="I71" i="3"/>
  <c r="I73" i="3"/>
  <c r="AA76" i="1"/>
  <c r="AB76" i="1" s="1"/>
  <c r="I75" i="3" s="1"/>
  <c r="AA77" i="1"/>
  <c r="AB77" i="1" s="1"/>
  <c r="AA78" i="1"/>
  <c r="AB78" i="1" s="1"/>
  <c r="I77" i="3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369" i="1"/>
  <c r="AB369" i="1" s="1"/>
  <c r="AA370" i="1"/>
  <c r="AB370" i="1" s="1"/>
  <c r="AA92" i="1"/>
  <c r="AB92" i="1" s="1"/>
  <c r="AA371" i="1"/>
  <c r="AB371" i="1" s="1"/>
  <c r="AA93" i="1"/>
  <c r="AB93" i="1" s="1"/>
  <c r="AI93" i="1" s="1"/>
  <c r="AA94" i="1"/>
  <c r="AB94" i="1" s="1"/>
  <c r="AA95" i="1"/>
  <c r="AB95" i="1" s="1"/>
  <c r="AI95" i="1" s="1"/>
  <c r="AA372" i="1"/>
  <c r="AB372" i="1" s="1"/>
  <c r="AA373" i="1"/>
  <c r="AB373" i="1" s="1"/>
  <c r="AA96" i="1"/>
  <c r="AB96" i="1" s="1"/>
  <c r="AA97" i="1"/>
  <c r="AB97" i="1" s="1"/>
  <c r="AA98" i="1"/>
  <c r="AB98" i="1" s="1"/>
  <c r="AA99" i="1"/>
  <c r="AB99" i="1" s="1"/>
  <c r="AA100" i="1"/>
  <c r="AB100" i="1" s="1"/>
  <c r="AA374" i="1"/>
  <c r="AB374" i="1" s="1"/>
  <c r="AA101" i="1"/>
  <c r="AB101" i="1" s="1"/>
  <c r="AA375" i="1"/>
  <c r="AB375" i="1" s="1"/>
  <c r="AA102" i="1"/>
  <c r="AB102" i="1" s="1"/>
  <c r="AA103" i="1"/>
  <c r="AB103" i="1" s="1"/>
  <c r="AA104" i="1"/>
  <c r="AB104" i="1" s="1"/>
  <c r="AA105" i="1"/>
  <c r="AB105" i="1" s="1"/>
  <c r="AA376" i="1"/>
  <c r="AB376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377" i="1"/>
  <c r="AB377" i="1" s="1"/>
  <c r="AA111" i="1"/>
  <c r="AB111" i="1" s="1"/>
  <c r="AA112" i="1"/>
  <c r="AB112" i="1" s="1"/>
  <c r="AA113" i="1"/>
  <c r="AB113" i="1" s="1"/>
  <c r="AA378" i="1"/>
  <c r="AB378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I120" i="1" s="1"/>
  <c r="AA121" i="1"/>
  <c r="AB121" i="1" s="1"/>
  <c r="AA379" i="1"/>
  <c r="AB379" i="1" s="1"/>
  <c r="AA122" i="1"/>
  <c r="AB122" i="1" s="1"/>
  <c r="AA123" i="1"/>
  <c r="AB123" i="1" s="1"/>
  <c r="AI123" i="1" s="1"/>
  <c r="AA124" i="1"/>
  <c r="AB124" i="1" s="1"/>
  <c r="AA125" i="1"/>
  <c r="AB125" i="1" s="1"/>
  <c r="AA126" i="1"/>
  <c r="AB126" i="1" s="1"/>
  <c r="AA127" i="1"/>
  <c r="AB127" i="1" s="1"/>
  <c r="AI127" i="1" s="1"/>
  <c r="AA382" i="1"/>
  <c r="AB382" i="1" s="1"/>
  <c r="AA128" i="1"/>
  <c r="AB128" i="1" s="1"/>
  <c r="AA129" i="1"/>
  <c r="AB129" i="1" s="1"/>
  <c r="AA383" i="1"/>
  <c r="AB383" i="1" s="1"/>
  <c r="AA130" i="1"/>
  <c r="AB130" i="1" s="1"/>
  <c r="AA131" i="1"/>
  <c r="AB131" i="1" s="1"/>
  <c r="AA132" i="1"/>
  <c r="AB132" i="1" s="1"/>
  <c r="AA133" i="1"/>
  <c r="AB133" i="1" s="1"/>
  <c r="AI133" i="1" s="1"/>
  <c r="AA134" i="1"/>
  <c r="AB134" i="1" s="1"/>
  <c r="AA384" i="1"/>
  <c r="AB38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385" i="1"/>
  <c r="AB385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I149" i="1" s="1"/>
  <c r="AA150" i="1"/>
  <c r="AB150" i="1" s="1"/>
  <c r="AA151" i="1"/>
  <c r="AB151" i="1" s="1"/>
  <c r="AI151" i="1" s="1"/>
  <c r="AA152" i="1"/>
  <c r="AB152" i="1" s="1"/>
  <c r="AA153" i="1"/>
  <c r="AB153" i="1" s="1"/>
  <c r="AI153" i="1" s="1"/>
  <c r="AA386" i="1"/>
  <c r="AB386" i="1" s="1"/>
  <c r="AA154" i="1"/>
  <c r="AB154" i="1" s="1"/>
  <c r="AI154" i="1" s="1"/>
  <c r="AA155" i="1"/>
  <c r="AB155" i="1" s="1"/>
  <c r="AA156" i="1"/>
  <c r="AB156" i="1" s="1"/>
  <c r="AA388" i="1"/>
  <c r="AB388" i="1" s="1"/>
  <c r="AA389" i="1"/>
  <c r="AB389" i="1" s="1"/>
  <c r="AA390" i="1"/>
  <c r="AB390" i="1" s="1"/>
  <c r="AA157" i="1"/>
  <c r="AB157" i="1" s="1"/>
  <c r="AA158" i="1"/>
  <c r="AB158" i="1" s="1"/>
  <c r="AA391" i="1"/>
  <c r="AB391" i="1" s="1"/>
  <c r="AA159" i="1"/>
  <c r="AB159" i="1" s="1"/>
  <c r="AA392" i="1"/>
  <c r="AB392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167" i="1"/>
  <c r="AB167" i="1" s="1"/>
  <c r="AA168" i="1"/>
  <c r="AB168" i="1" s="1"/>
  <c r="AA169" i="1"/>
  <c r="AB169" i="1" s="1"/>
  <c r="AA170" i="1"/>
  <c r="AB170" i="1" s="1"/>
  <c r="AI170" i="1" s="1"/>
  <c r="AA171" i="1"/>
  <c r="AB171" i="1" s="1"/>
  <c r="AA172" i="1"/>
  <c r="AB172" i="1" s="1"/>
  <c r="AA173" i="1"/>
  <c r="AB173" i="1" s="1"/>
  <c r="AA174" i="1"/>
  <c r="AB174" i="1" s="1"/>
  <c r="AA400" i="1"/>
  <c r="AB400" i="1" s="1"/>
  <c r="AA401" i="1"/>
  <c r="AB401" i="1" s="1"/>
  <c r="AA175" i="1"/>
  <c r="AB175" i="1" s="1"/>
  <c r="AA176" i="1"/>
  <c r="AB176" i="1" s="1"/>
  <c r="AI176" i="1" s="1"/>
  <c r="AA177" i="1"/>
  <c r="AB177" i="1" s="1"/>
  <c r="AA178" i="1"/>
  <c r="AB178" i="1" s="1"/>
  <c r="AA179" i="1"/>
  <c r="AB179" i="1" s="1"/>
  <c r="AA180" i="1"/>
  <c r="AB180" i="1" s="1"/>
  <c r="AI180" i="1" s="1"/>
  <c r="AA402" i="1"/>
  <c r="AB402" i="1" s="1"/>
  <c r="AA181" i="1"/>
  <c r="AB181" i="1" s="1"/>
  <c r="AA182" i="1"/>
  <c r="AB182" i="1" s="1"/>
  <c r="AA403" i="1"/>
  <c r="AB403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404" i="1"/>
  <c r="AB404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405" i="1"/>
  <c r="AB405" i="1" s="1"/>
  <c r="AA197" i="1"/>
  <c r="AB197" i="1" s="1"/>
  <c r="AA198" i="1"/>
  <c r="AB198" i="1" s="1"/>
  <c r="AA199" i="1"/>
  <c r="AB199" i="1" s="1"/>
  <c r="AA406" i="1"/>
  <c r="AB406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B208" i="1" s="1"/>
  <c r="AA209" i="1"/>
  <c r="AB209" i="1" s="1"/>
  <c r="AA407" i="1"/>
  <c r="AB407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408" i="1"/>
  <c r="AB408" i="1" s="1"/>
  <c r="AI408" i="1" s="1"/>
  <c r="AA219" i="1"/>
  <c r="AB219" i="1" s="1"/>
  <c r="AA220" i="1"/>
  <c r="AB220" i="1" s="1"/>
  <c r="AA221" i="1"/>
  <c r="AB221" i="1" s="1"/>
  <c r="AA409" i="1"/>
  <c r="AB409" i="1" s="1"/>
  <c r="AA410" i="1"/>
  <c r="AB410" i="1" s="1"/>
  <c r="AA222" i="1"/>
  <c r="AB222" i="1" s="1"/>
  <c r="AA411" i="1"/>
  <c r="AB411" i="1" s="1"/>
  <c r="AA223" i="1"/>
  <c r="AB223" i="1" s="1"/>
  <c r="AI223" i="1" s="1"/>
  <c r="AA224" i="1"/>
  <c r="AB224" i="1" s="1"/>
  <c r="AA412" i="1"/>
  <c r="AB412" i="1" s="1"/>
  <c r="AA225" i="1"/>
  <c r="AB225" i="1" s="1"/>
  <c r="AA226" i="1"/>
  <c r="AB226" i="1" s="1"/>
  <c r="AI226" i="1" s="1"/>
  <c r="AA227" i="1"/>
  <c r="AB227" i="1" s="1"/>
  <c r="AI227" i="1" s="1"/>
  <c r="AA228" i="1"/>
  <c r="AB228" i="1" s="1"/>
  <c r="AA229" i="1"/>
  <c r="AB229" i="1" s="1"/>
  <c r="AA230" i="1"/>
  <c r="AB230" i="1" s="1"/>
  <c r="AA231" i="1"/>
  <c r="AB231" i="1" s="1"/>
  <c r="AI231" i="1" s="1"/>
  <c r="AA232" i="1"/>
  <c r="AB232" i="1" s="1"/>
  <c r="AA233" i="1"/>
  <c r="AB233" i="1" s="1"/>
  <c r="AI233" i="1" s="1"/>
  <c r="AA413" i="1"/>
  <c r="AB413" i="1" s="1"/>
  <c r="AA234" i="1"/>
  <c r="AB234" i="1" s="1"/>
  <c r="AA235" i="1"/>
  <c r="AB235" i="1" s="1"/>
  <c r="AA236" i="1"/>
  <c r="AB236" i="1" s="1"/>
  <c r="AA415" i="1"/>
  <c r="AB415" i="1" s="1"/>
  <c r="AA237" i="1"/>
  <c r="AB237" i="1" s="1"/>
  <c r="AA238" i="1"/>
  <c r="AB238" i="1" s="1"/>
  <c r="AA239" i="1"/>
  <c r="AB239" i="1" s="1"/>
  <c r="AA240" i="1"/>
  <c r="AB240" i="1" s="1"/>
  <c r="AA416" i="1"/>
  <c r="AB416" i="1" s="1"/>
  <c r="AA241" i="1"/>
  <c r="AB241" i="1" s="1"/>
  <c r="AA417" i="1"/>
  <c r="AB417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418" i="1"/>
  <c r="AB418" i="1" s="1"/>
  <c r="AA251" i="1"/>
  <c r="AB251" i="1" s="1"/>
  <c r="AI251" i="1" s="1"/>
  <c r="AA419" i="1"/>
  <c r="AB419" i="1" s="1"/>
  <c r="AA252" i="1"/>
  <c r="AB252" i="1" s="1"/>
  <c r="AA253" i="1"/>
  <c r="AB253" i="1" s="1"/>
  <c r="AA420" i="1"/>
  <c r="AB420" i="1" s="1"/>
  <c r="AA254" i="1"/>
  <c r="AB254" i="1" s="1"/>
  <c r="AI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I262" i="1" s="1"/>
  <c r="AA263" i="1"/>
  <c r="AB263" i="1" s="1"/>
  <c r="AA264" i="1"/>
  <c r="AB264" i="1" s="1"/>
  <c r="AI264" i="1" s="1"/>
  <c r="AA421" i="1"/>
  <c r="AB421" i="1" s="1"/>
  <c r="AA422" i="1"/>
  <c r="AB422" i="1" s="1"/>
  <c r="AA265" i="1"/>
  <c r="AB265" i="1" s="1"/>
  <c r="AA266" i="1"/>
  <c r="AB266" i="1" s="1"/>
  <c r="AI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I271" i="1" s="1"/>
  <c r="AA272" i="1"/>
  <c r="AB272" i="1" s="1"/>
  <c r="AA423" i="1"/>
  <c r="AB423" i="1" s="1"/>
  <c r="AA424" i="1"/>
  <c r="AB424" i="1" s="1"/>
  <c r="AA425" i="1"/>
  <c r="AB425" i="1" s="1"/>
  <c r="AA273" i="1"/>
  <c r="AB273" i="1" s="1"/>
  <c r="AA274" i="1"/>
  <c r="AB274" i="1" s="1"/>
  <c r="AI274" i="1" s="1"/>
  <c r="AA275" i="1"/>
  <c r="AB275" i="1" s="1"/>
  <c r="AI275" i="1" s="1"/>
  <c r="AA426" i="1"/>
  <c r="AB426" i="1" s="1"/>
  <c r="AA276" i="1"/>
  <c r="AB276" i="1" s="1"/>
  <c r="AA277" i="1"/>
  <c r="AB277" i="1" s="1"/>
  <c r="AI277" i="1" s="1"/>
  <c r="AA278" i="1"/>
  <c r="AB278" i="1" s="1"/>
  <c r="AI278" i="1" s="1"/>
  <c r="AA279" i="1"/>
  <c r="AB279" i="1" s="1"/>
  <c r="AI279" i="1" s="1"/>
  <c r="AA280" i="1"/>
  <c r="AB280" i="1" s="1"/>
  <c r="AI280" i="1" s="1"/>
  <c r="AA281" i="1"/>
  <c r="AB281" i="1" s="1"/>
  <c r="AA282" i="1"/>
  <c r="AB282" i="1" s="1"/>
  <c r="AA283" i="1"/>
  <c r="AB283" i="1" s="1"/>
  <c r="AA427" i="1"/>
  <c r="AB427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428" i="1"/>
  <c r="AB428" i="1" s="1"/>
  <c r="AA429" i="1"/>
  <c r="AB429" i="1" s="1"/>
  <c r="AA289" i="1"/>
  <c r="AB289" i="1" s="1"/>
  <c r="AA290" i="1"/>
  <c r="AB290" i="1" s="1"/>
  <c r="AA291" i="1"/>
  <c r="AB291" i="1" s="1"/>
  <c r="AI291" i="1" s="1"/>
  <c r="AA430" i="1"/>
  <c r="AB430" i="1" s="1"/>
  <c r="AA431" i="1"/>
  <c r="AB431" i="1" s="1"/>
  <c r="AA292" i="1"/>
  <c r="AB292" i="1" s="1"/>
  <c r="AA293" i="1"/>
  <c r="AB293" i="1" s="1"/>
  <c r="AI293" i="1" s="1"/>
  <c r="AA294" i="1"/>
  <c r="AB294" i="1" s="1"/>
  <c r="AI294" i="1" s="1"/>
  <c r="AA295" i="1"/>
  <c r="AB295" i="1" s="1"/>
  <c r="AA296" i="1"/>
  <c r="AB296" i="1" s="1"/>
  <c r="AA297" i="1"/>
  <c r="AB297" i="1" s="1"/>
  <c r="AA298" i="1"/>
  <c r="AB298" i="1" s="1"/>
  <c r="AI298" i="1" s="1"/>
  <c r="AA299" i="1"/>
  <c r="AB299" i="1" s="1"/>
  <c r="AA300" i="1"/>
  <c r="AB300" i="1" s="1"/>
  <c r="AI300" i="1" s="1"/>
  <c r="AA301" i="1"/>
  <c r="AB301" i="1" s="1"/>
  <c r="AA302" i="1"/>
  <c r="AB302" i="1" s="1"/>
  <c r="AA303" i="1"/>
  <c r="AB303" i="1" s="1"/>
  <c r="AA432" i="1"/>
  <c r="AB432" i="1" s="1"/>
  <c r="AA304" i="1"/>
  <c r="AB304" i="1" s="1"/>
  <c r="AI304" i="1" s="1"/>
  <c r="AA305" i="1"/>
  <c r="AB305" i="1" s="1"/>
  <c r="AA306" i="1"/>
  <c r="AB306" i="1" s="1"/>
  <c r="AI306" i="1" s="1"/>
  <c r="AA307" i="1"/>
  <c r="AB307" i="1" s="1"/>
  <c r="AA308" i="1"/>
  <c r="AB308" i="1" s="1"/>
  <c r="AA309" i="1"/>
  <c r="AB309" i="1" s="1"/>
  <c r="AA433" i="1"/>
  <c r="AB433" i="1" s="1"/>
  <c r="AA434" i="1"/>
  <c r="AB434" i="1" s="1"/>
  <c r="AA435" i="1"/>
  <c r="AB435" i="1" s="1"/>
  <c r="AA310" i="1"/>
  <c r="AB310" i="1" s="1"/>
  <c r="AA311" i="1"/>
  <c r="AB311" i="1" s="1"/>
  <c r="AI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I319" i="1" s="1"/>
  <c r="AA320" i="1"/>
  <c r="AB320" i="1" s="1"/>
  <c r="AA321" i="1"/>
  <c r="AB321" i="1" s="1"/>
  <c r="AI321" i="1" s="1"/>
  <c r="AA322" i="1"/>
  <c r="AB322" i="1" s="1"/>
  <c r="AI322" i="1" s="1"/>
  <c r="AA323" i="1"/>
  <c r="AB323" i="1" s="1"/>
  <c r="AI323" i="1" s="1"/>
  <c r="AA324" i="1"/>
  <c r="AB324" i="1" s="1"/>
  <c r="AA436" i="1"/>
  <c r="AB436" i="1" s="1"/>
  <c r="AA325" i="1"/>
  <c r="AB325" i="1" s="1"/>
  <c r="AA326" i="1"/>
  <c r="AB326" i="1" s="1"/>
  <c r="AA327" i="1"/>
  <c r="AB327" i="1" s="1"/>
  <c r="AI327" i="1" s="1"/>
  <c r="AA328" i="1"/>
  <c r="AB328" i="1" s="1"/>
  <c r="AI328" i="1" s="1"/>
  <c r="AA329" i="1"/>
  <c r="AB329" i="1" s="1"/>
  <c r="AI329" i="1" s="1"/>
  <c r="AA330" i="1"/>
  <c r="AB330" i="1" s="1"/>
  <c r="AI330" i="1" s="1"/>
  <c r="AA331" i="1"/>
  <c r="AB331" i="1" s="1"/>
  <c r="AI331" i="1" s="1"/>
  <c r="AA332" i="1"/>
  <c r="AB332" i="1" s="1"/>
  <c r="AA333" i="1"/>
  <c r="AB333" i="1" s="1"/>
  <c r="AA349" i="1"/>
  <c r="AB349" i="1" s="1"/>
  <c r="I66" i="3" l="1"/>
  <c r="I60" i="3"/>
  <c r="I42" i="3"/>
  <c r="I32" i="3"/>
  <c r="I30" i="3"/>
  <c r="I27" i="3"/>
  <c r="I23" i="3"/>
  <c r="I21" i="3"/>
  <c r="I20" i="3"/>
  <c r="I18" i="3"/>
  <c r="I76" i="3"/>
  <c r="I74" i="3"/>
  <c r="I72" i="3"/>
  <c r="I70" i="3"/>
  <c r="I68" i="3"/>
  <c r="I65" i="3"/>
  <c r="I63" i="3"/>
  <c r="I61" i="3"/>
  <c r="I58" i="3"/>
  <c r="I57" i="3"/>
  <c r="I55" i="3"/>
  <c r="I53" i="3"/>
  <c r="I51" i="3"/>
  <c r="I48" i="3"/>
  <c r="I46" i="3"/>
  <c r="I45" i="3"/>
  <c r="I43" i="3"/>
  <c r="I41" i="3"/>
  <c r="I39" i="3"/>
  <c r="I38" i="3"/>
  <c r="I37" i="3"/>
  <c r="I35" i="3"/>
  <c r="I34" i="3"/>
  <c r="I31" i="3"/>
  <c r="I29" i="3"/>
  <c r="I28" i="3"/>
  <c r="I26" i="3"/>
  <c r="I24" i="3"/>
  <c r="I22" i="3"/>
  <c r="I19" i="3"/>
  <c r="I16" i="3"/>
  <c r="I14" i="3"/>
  <c r="I12" i="3"/>
  <c r="I9" i="3"/>
  <c r="I8" i="3"/>
  <c r="I6" i="3"/>
  <c r="I4" i="3"/>
  <c r="AI206" i="1"/>
  <c r="AI188" i="1"/>
  <c r="AI183" i="1"/>
  <c r="AI171" i="1"/>
  <c r="AI169" i="1"/>
  <c r="AI137" i="1"/>
  <c r="AI124" i="1"/>
  <c r="AI122" i="1"/>
  <c r="AI115" i="1"/>
  <c r="AI102" i="1"/>
  <c r="AI81" i="1"/>
  <c r="X323" i="1"/>
  <c r="X227" i="1"/>
  <c r="X320" i="1"/>
  <c r="X275" i="1"/>
  <c r="X266" i="1"/>
  <c r="X433" i="1"/>
  <c r="X121" i="1"/>
  <c r="X361" i="1"/>
  <c r="X192" i="1"/>
  <c r="X176" i="1"/>
  <c r="X182" i="1"/>
  <c r="X95" i="1"/>
  <c r="X400" i="1"/>
  <c r="X398" i="1"/>
  <c r="X378" i="1"/>
  <c r="X386" i="1"/>
  <c r="X397" i="1"/>
  <c r="X332" i="1"/>
  <c r="X390" i="1"/>
  <c r="X349" i="1"/>
  <c r="X99" i="1"/>
  <c r="X324" i="1"/>
  <c r="X274" i="1"/>
  <c r="X236" i="1"/>
  <c r="X352" i="1"/>
  <c r="X434" i="1"/>
  <c r="X435" i="1"/>
  <c r="X271" i="1"/>
  <c r="X222" i="1"/>
  <c r="X93" i="1"/>
  <c r="X127" i="1"/>
  <c r="X124" i="1"/>
  <c r="X123" i="1"/>
  <c r="X184" i="1"/>
  <c r="X135" i="1"/>
  <c r="X365" i="1"/>
  <c r="X366" i="1"/>
  <c r="X408" i="1"/>
  <c r="X258" i="1"/>
  <c r="X259" i="1"/>
  <c r="X160" i="1"/>
  <c r="X262" i="1"/>
  <c r="X203" i="1"/>
  <c r="X260" i="1"/>
  <c r="X80" i="1"/>
  <c r="X218" i="1"/>
  <c r="X119" i="1"/>
  <c r="X247" i="1"/>
  <c r="X201" i="1"/>
  <c r="X278" i="1"/>
  <c r="X231" i="1"/>
  <c r="X136" i="1"/>
  <c r="X238" i="1"/>
  <c r="X401" i="1"/>
  <c r="X187" i="1"/>
  <c r="X133" i="1"/>
  <c r="X379" i="1"/>
  <c r="X424" i="1"/>
  <c r="X196" i="1"/>
  <c r="X137" i="1"/>
  <c r="X173" i="1"/>
  <c r="X360" i="1"/>
  <c r="X354" i="1"/>
  <c r="X371" i="1"/>
  <c r="X362" i="1"/>
  <c r="X240" i="1"/>
  <c r="X131" i="1"/>
  <c r="X306" i="1"/>
  <c r="X156" i="1"/>
  <c r="X88" i="1"/>
  <c r="X333" i="1"/>
  <c r="X234" i="1"/>
  <c r="X429" i="1"/>
  <c r="X101" i="1"/>
  <c r="X284" i="1"/>
  <c r="X287" i="1"/>
  <c r="X286" i="1"/>
  <c r="X288" i="1"/>
  <c r="X285" i="1"/>
  <c r="X370" i="1"/>
  <c r="X432" i="1"/>
  <c r="X126" i="1"/>
  <c r="X233" i="1"/>
  <c r="X289" i="1"/>
  <c r="X107" i="1"/>
  <c r="X181" i="1"/>
  <c r="X166" i="1"/>
  <c r="X309" i="1"/>
  <c r="X158" i="1"/>
  <c r="X165" i="1"/>
  <c r="X164" i="1"/>
  <c r="X369" i="1"/>
  <c r="X159" i="1"/>
  <c r="X161" i="1"/>
  <c r="X163" i="1"/>
  <c r="X162" i="1"/>
  <c r="X395" i="1"/>
  <c r="X391" i="1"/>
  <c r="X393" i="1"/>
  <c r="X394" i="1"/>
  <c r="X396" i="1"/>
  <c r="X168" i="1"/>
  <c r="X308" i="1"/>
  <c r="X115" i="1"/>
  <c r="X276" i="1"/>
  <c r="X280" i="1"/>
  <c r="X279" i="1"/>
  <c r="X277" i="1"/>
  <c r="X270" i="1"/>
  <c r="X94" i="1"/>
  <c r="X109" i="1"/>
  <c r="X374" i="1"/>
  <c r="X235" i="1"/>
  <c r="X232" i="1"/>
  <c r="X261" i="1"/>
  <c r="X351" i="1"/>
  <c r="X157" i="1"/>
  <c r="X410" i="1"/>
  <c r="X375" i="1"/>
  <c r="X204" i="1"/>
  <c r="X79" i="1"/>
  <c r="X97" i="1"/>
  <c r="X295" i="1"/>
  <c r="X89" i="1"/>
  <c r="X292" i="1"/>
  <c r="X250" i="1"/>
  <c r="X411" i="1"/>
  <c r="X253" i="1"/>
  <c r="X241" i="1"/>
  <c r="X319" i="1"/>
  <c r="X128" i="1"/>
  <c r="X87" i="1"/>
  <c r="X143" i="1"/>
  <c r="X215" i="1"/>
  <c r="X353" i="1"/>
  <c r="X172" i="1"/>
  <c r="X269" i="1"/>
  <c r="X223" i="1"/>
  <c r="X229" i="1"/>
  <c r="X210" i="1"/>
  <c r="X282" i="1"/>
  <c r="X272" i="1"/>
  <c r="X76" i="1"/>
  <c r="X190" i="1"/>
  <c r="X377" i="1"/>
  <c r="X120" i="1"/>
  <c r="X100" i="1"/>
  <c r="X144" i="1"/>
  <c r="X147" i="1"/>
  <c r="X134" i="1"/>
  <c r="X132" i="1"/>
  <c r="X112" i="1"/>
  <c r="X113" i="1"/>
  <c r="X267" i="1"/>
  <c r="X299" i="1"/>
  <c r="X178" i="1"/>
  <c r="X177" i="1"/>
  <c r="X179" i="1"/>
  <c r="X257" i="1"/>
  <c r="X256" i="1"/>
  <c r="X110" i="1"/>
  <c r="X106" i="1"/>
  <c r="X130" i="1"/>
  <c r="X283" i="1"/>
  <c r="X92" i="1"/>
  <c r="X153" i="1"/>
  <c r="X195" i="1"/>
  <c r="X84" i="1"/>
  <c r="X191" i="1"/>
  <c r="X255" i="1"/>
  <c r="X125" i="1"/>
  <c r="X102" i="1"/>
  <c r="X230" i="1"/>
  <c r="X298" i="1"/>
  <c r="X148" i="1"/>
  <c r="X145" i="1"/>
  <c r="X367" i="1"/>
  <c r="X364" i="1"/>
  <c r="X383" i="1"/>
  <c r="X413" i="1"/>
  <c r="X420" i="1"/>
  <c r="X200" i="1"/>
  <c r="X426" i="1"/>
  <c r="X417" i="1"/>
  <c r="X318" i="1"/>
  <c r="X281" i="1"/>
  <c r="X154" i="1"/>
  <c r="X376" i="1"/>
  <c r="X220" i="1"/>
  <c r="X326" i="1"/>
  <c r="X373" i="1"/>
  <c r="X149" i="1"/>
  <c r="X427" i="1"/>
  <c r="X273" i="1"/>
  <c r="X239" i="1"/>
  <c r="X199" i="1"/>
  <c r="X150" i="1"/>
  <c r="X90" i="1"/>
  <c r="X416" i="1"/>
  <c r="X315" i="1"/>
  <c r="X217" i="1"/>
  <c r="X211" i="1"/>
  <c r="X212" i="1"/>
  <c r="X216" i="1"/>
  <c r="X140" i="1"/>
  <c r="X142" i="1"/>
  <c r="X141" i="1"/>
  <c r="X418" i="1"/>
  <c r="X268" i="1"/>
  <c r="X412" i="1"/>
  <c r="X330" i="1"/>
  <c r="X78" i="1"/>
  <c r="X152" i="1"/>
  <c r="X85" i="1"/>
  <c r="X86" i="1"/>
  <c r="X82" i="1"/>
  <c r="X83" i="1"/>
  <c r="X294" i="1"/>
  <c r="X293" i="1"/>
  <c r="X251" i="1"/>
  <c r="X246" i="1"/>
  <c r="X404" i="1"/>
  <c r="X406" i="1"/>
  <c r="X314" i="1"/>
  <c r="X312" i="1"/>
  <c r="X205" i="1"/>
  <c r="X206" i="1"/>
  <c r="X169" i="1"/>
  <c r="X151" i="1"/>
  <c r="X431" i="1"/>
  <c r="X421" i="1"/>
  <c r="X399" i="1"/>
  <c r="X108" i="1"/>
  <c r="X252" i="1"/>
  <c r="X245" i="1"/>
  <c r="X202" i="1"/>
  <c r="X103" i="1"/>
  <c r="X197" i="1"/>
  <c r="X264" i="1"/>
  <c r="X325" i="1"/>
  <c r="X91" i="1"/>
  <c r="X194" i="1"/>
  <c r="X224" i="1"/>
  <c r="X193" i="1"/>
  <c r="X111" i="1"/>
  <c r="X301" i="1"/>
  <c r="X302" i="1"/>
  <c r="X300" i="1"/>
  <c r="X425" i="1"/>
  <c r="X214" i="1"/>
  <c r="X311" i="1"/>
  <c r="X310" i="1"/>
  <c r="X291" i="1"/>
  <c r="X407" i="1"/>
  <c r="X385" i="1"/>
  <c r="X174" i="1"/>
  <c r="X242" i="1"/>
  <c r="X327" i="1"/>
  <c r="X329" i="1"/>
  <c r="X328" i="1"/>
  <c r="X146" i="1"/>
  <c r="X355" i="1"/>
  <c r="X105" i="1"/>
  <c r="X237" i="1"/>
  <c r="X244" i="1"/>
  <c r="X359" i="1"/>
  <c r="X155" i="1"/>
  <c r="X207" i="1"/>
  <c r="X331" i="1"/>
  <c r="X415" i="1"/>
  <c r="X188" i="1"/>
  <c r="X389" i="1"/>
  <c r="X388" i="1"/>
  <c r="X170" i="1"/>
  <c r="X171" i="1"/>
  <c r="X2" i="1"/>
  <c r="X175" i="1"/>
  <c r="X186" i="1"/>
  <c r="X403" i="1"/>
  <c r="X185" i="1"/>
  <c r="X114" i="1"/>
  <c r="X117" i="1"/>
  <c r="X116" i="1"/>
  <c r="X226" i="1"/>
  <c r="X219" i="1"/>
  <c r="X138" i="1"/>
  <c r="X296" i="1"/>
  <c r="X316" i="1"/>
  <c r="X317" i="1"/>
  <c r="X189" i="1"/>
  <c r="X313" i="1"/>
  <c r="X77" i="1"/>
  <c r="X363" i="1"/>
  <c r="X368" i="1"/>
  <c r="X198" i="1"/>
  <c r="X307" i="1"/>
  <c r="X209" i="1"/>
  <c r="X228" i="1"/>
  <c r="X122" i="1"/>
  <c r="X428" i="1"/>
  <c r="X248" i="1"/>
  <c r="X356" i="1"/>
  <c r="X382" i="1"/>
  <c r="X81" i="1"/>
  <c r="X303" i="1"/>
  <c r="X213" i="1"/>
  <c r="X305" i="1"/>
  <c r="X405" i="1"/>
  <c r="X423" i="1"/>
  <c r="X384" i="1"/>
  <c r="X372" i="1"/>
  <c r="X402" i="1"/>
  <c r="X180" i="1"/>
  <c r="X409" i="1"/>
  <c r="X297" i="1"/>
  <c r="X436" i="1"/>
  <c r="X430" i="1"/>
  <c r="X243" i="1"/>
  <c r="X98" i="1"/>
  <c r="X422" i="1"/>
  <c r="X225" i="1"/>
  <c r="X263" i="1"/>
  <c r="X221" i="1"/>
  <c r="X249" i="1"/>
  <c r="X290" i="1"/>
  <c r="X322" i="1"/>
  <c r="X118" i="1"/>
  <c r="X104" i="1"/>
  <c r="X419" i="1"/>
  <c r="X321" i="1"/>
  <c r="X265" i="1"/>
  <c r="X139" i="1"/>
  <c r="X254" i="1"/>
  <c r="X357" i="1"/>
  <c r="X392" i="1"/>
  <c r="X208" i="1"/>
  <c r="X167" i="1"/>
  <c r="X96" i="1"/>
  <c r="X129" i="1"/>
  <c r="X334" i="1"/>
  <c r="X342" i="1"/>
  <c r="X341" i="1"/>
  <c r="X348" i="1"/>
  <c r="X337" i="1"/>
  <c r="X336" i="1"/>
  <c r="X339" i="1"/>
  <c r="X338" i="1"/>
  <c r="X345" i="1"/>
  <c r="X343" i="1"/>
  <c r="X335" i="1"/>
  <c r="X346" i="1"/>
  <c r="X340" i="1"/>
  <c r="X344" i="1"/>
  <c r="X347" i="1"/>
  <c r="X183" i="1"/>
  <c r="X304" i="1"/>
</calcChain>
</file>

<file path=xl/sharedStrings.xml><?xml version="1.0" encoding="utf-8"?>
<sst xmlns="http://schemas.openxmlformats.org/spreadsheetml/2006/main" count="6949" uniqueCount="2808">
  <si>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</si>
  <si>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</si>
  <si>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</si>
  <si>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</si>
  <si>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</si>
  <si>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</si>
  <si>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</si>
  <si>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</si>
  <si>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</si>
  <si>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</si>
  <si>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</si>
  <si>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</si>
  <si>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</si>
  <si>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</si>
  <si>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</si>
  <si>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</si>
  <si>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</si>
  <si>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</si>
  <si>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</si>
  <si>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</si>
  <si>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</si>
  <si>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</si>
  <si>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</si>
  <si>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</si>
  <si>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</si>
  <si>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</si>
  <si>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</si>
  <si>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</si>
  <si>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</si>
  <si>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</si>
  <si>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</si>
  <si>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</si>
  <si>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</si>
  <si>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</si>
  <si>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</si>
  <si>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</si>
  <si>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</si>
  <si>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</si>
  <si>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</si>
  <si>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</si>
  <si>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</si>
  <si>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</si>
  <si>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</si>
  <si>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</si>
  <si>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</si>
  <si>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</si>
  <si>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</si>
  <si>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</si>
  <si>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</si>
  <si>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</si>
  <si>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</si>
  <si>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</si>
  <si>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</si>
  <si>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</si>
  <si>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</si>
  <si>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</si>
  <si>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</si>
  <si>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</si>
  <si>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</si>
  <si>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</si>
  <si>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</si>
  <si>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</si>
  <si>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</si>
  <si>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</si>
  <si>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</si>
  <si>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</si>
  <si>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</si>
  <si>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</si>
  <si>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</si>
  <si>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</si>
  <si>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</si>
  <si>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</si>
  <si>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</si>
  <si>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</si>
  <si>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</si>
  <si>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</si>
  <si>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</si>
  <si>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</si>
  <si>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</si>
  <si>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</si>
  <si>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</si>
  <si>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</si>
  <si>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</si>
  <si>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</si>
  <si>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</si>
  <si>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</si>
  <si>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</si>
  <si>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</si>
  <si>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</si>
  <si>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</si>
  <si>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</si>
  <si>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</si>
  <si>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</si>
  <si>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</si>
  <si>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</si>
  <si>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</si>
  <si>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</si>
  <si>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</si>
  <si>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</si>
  <si>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</si>
  <si>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</si>
  <si>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</si>
  <si>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</si>
  <si>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</si>
  <si>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</si>
  <si>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</si>
  <si>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</si>
  <si>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</si>
  <si>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</si>
  <si>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</si>
  <si>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</si>
  <si>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</si>
  <si>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</si>
  <si>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</si>
  <si>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</si>
  <si>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Gardette</t>
  </si>
  <si>
    <t>Jean-Paul</t>
  </si>
  <si>
    <t>Labège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</si>
  <si>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</si>
  <si>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</si>
  <si>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</si>
  <si>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</si>
  <si>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</si>
  <si>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</si>
  <si>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</si>
  <si>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</si>
  <si>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</si>
  <si>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</si>
  <si>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</si>
  <si>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</si>
  <si>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</si>
  <si>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</si>
  <si>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</si>
  <si>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</si>
  <si>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</si>
  <si>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</si>
  <si>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</si>
  <si>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</si>
  <si>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</si>
  <si>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</si>
  <si>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</si>
  <si>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</si>
  <si>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</si>
  <si>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</si>
  <si>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</si>
  <si>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</si>
  <si>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</si>
  <si>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</si>
  <si>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</si>
  <si>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</si>
  <si>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Dominique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</si>
  <si>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</si>
  <si>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</si>
  <si>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</si>
  <si>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</si>
  <si>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</si>
  <si>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</si>
  <si>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</si>
  <si>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</si>
  <si>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</si>
  <si>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</si>
  <si>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</si>
  <si>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</si>
  <si>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</si>
  <si>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</si>
  <si>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</si>
  <si>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</si>
  <si>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</si>
  <si>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</si>
  <si>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</si>
  <si>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</si>
  <si>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</si>
  <si>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</si>
  <si>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</si>
  <si>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</si>
  <si>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</si>
  <si>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</si>
  <si>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</si>
  <si>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</si>
  <si>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</si>
  <si>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</si>
  <si>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</si>
  <si>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</si>
  <si>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</si>
  <si>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</si>
  <si>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</si>
  <si>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</si>
  <si>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</si>
  <si>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</si>
  <si>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</si>
  <si>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</si>
  <si>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</si>
  <si>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</si>
  <si>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</si>
  <si>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</si>
  <si>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</si>
  <si>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</si>
  <si>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</si>
  <si>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</si>
  <si>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</si>
  <si>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</si>
  <si>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</si>
  <si>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</si>
  <si>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</si>
  <si>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</si>
  <si>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</si>
  <si>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</si>
  <si>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</si>
  <si>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</si>
  <si>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</si>
  <si>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</si>
  <si>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</si>
  <si>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</si>
  <si>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</si>
  <si>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</si>
  <si>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</si>
  <si>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</si>
  <si>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</si>
  <si>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</si>
  <si>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</si>
  <si>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</si>
  <si>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</si>
  <si>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</si>
  <si>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</si>
  <si>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</si>
  <si>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</si>
  <si>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</si>
  <si>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</si>
  <si>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</si>
  <si>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</si>
  <si>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</si>
  <si>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</si>
  <si>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</si>
  <si>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</si>
  <si>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</si>
  <si>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</si>
  <si>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</si>
  <si>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</si>
  <si>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</si>
  <si>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</si>
  <si>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</si>
  <si>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</si>
  <si>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</si>
  <si>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</si>
  <si>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</si>
  <si>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</si>
  <si>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</si>
  <si>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</si>
  <si>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</si>
  <si>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</si>
  <si>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</si>
  <si>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</si>
  <si>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</si>
  <si>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</si>
  <si>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</si>
  <si>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</si>
  <si>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</si>
  <si>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</si>
  <si>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</si>
  <si>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</si>
  <si>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</si>
  <si>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</si>
  <si>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</si>
  <si>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</si>
  <si>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</si>
  <si>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</si>
  <si>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</si>
  <si>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</si>
  <si>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</si>
  <si>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</si>
  <si>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</si>
  <si>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</si>
  <si>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</si>
  <si>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</si>
  <si>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</si>
  <si>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</si>
  <si>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</si>
  <si>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</si>
  <si>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</si>
  <si>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</si>
  <si>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</si>
  <si>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</si>
  <si>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</si>
  <si>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</si>
  <si>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</si>
  <si>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</si>
  <si>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</si>
  <si>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</si>
  <si>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</si>
  <si>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</si>
  <si>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</si>
  <si>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</si>
  <si>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</si>
  <si>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</si>
  <si>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</si>
  <si>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</si>
  <si>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</si>
  <si>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</si>
  <si>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</si>
  <si>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</si>
  <si>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</si>
  <si>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</si>
  <si>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</si>
  <si>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</si>
  <si>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</si>
  <si>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</si>
  <si>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</si>
  <si>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</si>
  <si>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</si>
  <si>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</si>
  <si>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</si>
  <si>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</si>
  <si>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</si>
  <si>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</si>
  <si>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</si>
  <si>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</si>
  <si>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</si>
  <si>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</si>
  <si>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</si>
  <si>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</si>
  <si>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</si>
  <si>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</si>
  <si>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</si>
  <si>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</si>
  <si>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</si>
  <si>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</si>
  <si>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</si>
  <si>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</si>
  <si>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</si>
  <si>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</si>
  <si>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</si>
  <si>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</si>
  <si>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</si>
  <si>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</si>
  <si>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</si>
  <si>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</si>
  <si>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</si>
  <si>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</si>
  <si>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</si>
  <si>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</si>
  <si>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</si>
  <si>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</si>
  <si>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</si>
  <si>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</si>
  <si>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</si>
  <si>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</si>
  <si>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</si>
  <si>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</si>
  <si>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</si>
  <si>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</si>
  <si>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</si>
  <si>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</si>
  <si>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</si>
  <si>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</si>
  <si>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</si>
  <si>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</si>
  <si>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</si>
  <si>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</si>
  <si>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</si>
  <si>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</si>
  <si>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</si>
  <si>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</si>
  <si>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</si>
  <si>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</si>
  <si>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</si>
  <si>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</si>
  <si>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</si>
  <si>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</si>
  <si>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</si>
  <si>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</si>
  <si>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</si>
  <si>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</si>
  <si>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</si>
  <si>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</si>
  <si>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</si>
  <si>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</si>
  <si>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</si>
  <si>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</si>
  <si>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</si>
  <si>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</si>
  <si>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</si>
  <si>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</si>
  <si>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</si>
  <si>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</si>
  <si>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</si>
  <si>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</si>
  <si>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</si>
  <si>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</si>
  <si>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</si>
  <si>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</si>
  <si>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</si>
  <si>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</si>
  <si>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</si>
  <si>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</si>
  <si>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</si>
  <si>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</si>
  <si>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</si>
  <si>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</si>
  <si>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</si>
  <si>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</si>
  <si>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</si>
  <si>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</si>
  <si>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</si>
  <si>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</si>
  <si>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</si>
  <si>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</si>
  <si>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</si>
  <si>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</si>
  <si>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</si>
  <si>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</si>
  <si>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</si>
  <si>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</si>
  <si>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</si>
  <si>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</si>
  <si>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</si>
  <si>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</si>
  <si>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</si>
  <si>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</si>
  <si>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</si>
  <si>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</si>
  <si>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</si>
  <si>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</si>
  <si>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</si>
  <si>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</si>
  <si>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</si>
  <si>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</si>
  <si>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</si>
  <si>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</si>
  <si>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</si>
  <si>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</si>
  <si>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</si>
  <si>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</si>
  <si>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</si>
  <si>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</si>
  <si>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</si>
  <si>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</si>
  <si>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</si>
  <si>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</si>
  <si>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</si>
  <si>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</si>
  <si>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</si>
  <si>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</si>
  <si>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</si>
  <si>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</si>
  <si>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</si>
  <si>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</si>
  <si>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</si>
  <si>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</si>
  <si>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</si>
  <si>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</si>
  <si>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</si>
  <si>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</si>
  <si>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</si>
  <si>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</si>
  <si>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</si>
  <si>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</si>
  <si>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</si>
  <si>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</si>
  <si>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</si>
  <si>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</si>
  <si>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</si>
  <si>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</si>
  <si>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</si>
  <si>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</si>
  <si>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</si>
  <si>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</si>
  <si>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</si>
  <si>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</si>
  <si>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</si>
  <si>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</si>
  <si>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</si>
  <si>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</si>
  <si>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</si>
  <si>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</si>
  <si>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</si>
  <si>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</si>
  <si>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</si>
  <si>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</si>
  <si>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</si>
  <si>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</si>
  <si>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</si>
  <si>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</si>
  <si>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</si>
  <si>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</si>
  <si>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</si>
  <si>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</si>
  <si>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</si>
  <si>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2   impasse du Restanc</t>
  </si>
  <si>
    <t>AYGUESVIVES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</si>
  <si>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</si>
  <si>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</si>
  <si>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</si>
  <si>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</si>
  <si>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</si>
  <si>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</si>
  <si>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</si>
  <si>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</si>
  <si>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</si>
  <si>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</si>
  <si>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</si>
  <si>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</si>
  <si>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</si>
  <si>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</si>
  <si>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</si>
  <si>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</si>
  <si>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</si>
  <si>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</si>
  <si>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</si>
  <si>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</si>
  <si>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</si>
  <si>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</si>
  <si>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</si>
  <si>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</si>
  <si>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</si>
  <si>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</si>
  <si>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</si>
  <si>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</si>
  <si>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</si>
  <si>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</si>
  <si>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</si>
  <si>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</si>
  <si>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</si>
  <si>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</si>
  <si>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</si>
  <si>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</si>
  <si>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</si>
  <si>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</si>
  <si>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</si>
  <si>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</si>
  <si>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</si>
  <si>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</si>
  <si>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</si>
  <si>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</si>
  <si>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</si>
  <si>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</si>
  <si>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</si>
  <si>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</si>
  <si>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</si>
  <si>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</si>
  <si>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</si>
  <si>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</si>
  <si>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</si>
  <si>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</si>
  <si>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</si>
  <si>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</si>
  <si>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</si>
  <si>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</si>
  <si>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</si>
  <si>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</si>
  <si>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</si>
  <si>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</si>
  <si>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</si>
  <si>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</si>
  <si>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</si>
  <si>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</si>
  <si>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</si>
  <si>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</si>
  <si>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</si>
  <si>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</si>
  <si>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</si>
  <si>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</si>
  <si>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</si>
  <si>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</si>
  <si>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</si>
  <si>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</si>
  <si>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</si>
  <si>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</si>
  <si>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</si>
  <si>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</si>
  <si>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</si>
  <si>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</si>
  <si>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</si>
  <si>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</si>
  <si>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</si>
  <si>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</si>
  <si>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</si>
  <si>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</si>
  <si>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</si>
  <si>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</si>
  <si>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</si>
  <si>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</si>
  <si>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</si>
  <si>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</si>
  <si>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</si>
  <si>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</si>
  <si>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</si>
  <si>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</si>
  <si>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</si>
  <si>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</si>
  <si>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</si>
  <si>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</si>
  <si>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</si>
  <si>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</si>
  <si>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</si>
  <si>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</si>
  <si>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</si>
  <si>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</si>
  <si>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</si>
  <si>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</si>
  <si>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</si>
  <si>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</si>
  <si>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</si>
  <si>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</si>
  <si>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</si>
  <si>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</si>
  <si>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</si>
  <si>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</si>
  <si>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</si>
  <si>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</si>
  <si>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</si>
  <si>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</si>
  <si>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</si>
  <si>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</si>
  <si>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</si>
  <si>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</si>
  <si>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</si>
  <si>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</si>
  <si>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</si>
  <si>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</si>
  <si>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</si>
  <si>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</si>
  <si>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</si>
  <si>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</si>
  <si>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</si>
  <si>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</si>
  <si>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</si>
  <si>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</si>
  <si>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</si>
  <si>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</si>
  <si>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</si>
  <si>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</si>
  <si>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</si>
  <si>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</si>
  <si>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</si>
  <si>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</si>
  <si>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</si>
  <si>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</si>
  <si>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</si>
  <si>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</si>
  <si>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</si>
  <si>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</si>
  <si>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</si>
  <si>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</si>
  <si>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</si>
  <si>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</si>
  <si>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</si>
  <si>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</si>
  <si>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</si>
  <si>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</si>
  <si>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</si>
  <si>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</si>
  <si>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</si>
  <si>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</si>
  <si>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</si>
  <si>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</si>
  <si>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</si>
  <si>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</si>
  <si>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</si>
  <si>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</si>
  <si>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</si>
  <si>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</si>
  <si>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</si>
  <si>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</si>
  <si>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</si>
  <si>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</si>
  <si>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</si>
  <si>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</si>
  <si>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</si>
  <si>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</si>
  <si>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</si>
  <si>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</si>
  <si>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</si>
  <si>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</si>
  <si>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</si>
  <si>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</si>
  <si>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</si>
  <si>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</si>
  <si>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</si>
  <si>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</si>
  <si>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</si>
  <si>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</si>
  <si>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</si>
  <si>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</si>
  <si>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</si>
  <si>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</si>
  <si>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</si>
  <si>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</si>
  <si>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</si>
  <si>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</si>
  <si>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</si>
  <si>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</si>
  <si>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</si>
  <si>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</si>
  <si>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</si>
  <si>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</si>
  <si>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</si>
  <si>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</si>
  <si>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</si>
  <si>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</si>
  <si>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</si>
  <si>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</si>
  <si>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</si>
  <si>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</si>
  <si>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</si>
  <si>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</si>
  <si>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</si>
  <si>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</si>
  <si>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</si>
  <si>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</si>
  <si>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</si>
  <si>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</si>
  <si>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</si>
  <si>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</si>
  <si>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</si>
  <si>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</si>
  <si>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</si>
  <si>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</si>
  <si>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</si>
  <si>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</si>
  <si>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</si>
  <si>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</si>
  <si>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</si>
  <si>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</si>
  <si>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</si>
  <si>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</si>
  <si>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</si>
  <si>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</si>
  <si>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</si>
  <si>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</si>
  <si>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</si>
  <si>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</si>
  <si>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</si>
  <si>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</si>
  <si>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</si>
  <si>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</si>
  <si>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</si>
  <si>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</si>
  <si>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</si>
  <si>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</si>
  <si>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</si>
  <si>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</si>
  <si>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</si>
  <si>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</si>
  <si>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</si>
  <si>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</si>
  <si>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</si>
  <si>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</si>
  <si>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</si>
  <si>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</si>
  <si>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</si>
  <si>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</si>
  <si>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</si>
  <si>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</si>
  <si>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</si>
  <si>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</si>
  <si>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</si>
  <si>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</si>
  <si>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</si>
  <si>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</si>
  <si>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</si>
  <si>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</si>
  <si>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</si>
  <si>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</si>
  <si>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</si>
  <si>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</si>
  <si>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</si>
  <si>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</si>
  <si>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</si>
  <si>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</si>
  <si>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</si>
  <si>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</si>
  <si>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</si>
  <si>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</si>
  <si>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</si>
  <si>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</si>
  <si>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</si>
  <si>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</si>
  <si>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</si>
  <si>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</si>
  <si>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</si>
  <si>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</si>
  <si>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</si>
  <si>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</si>
  <si>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</si>
  <si>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</si>
  <si>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</si>
  <si>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</si>
  <si>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</si>
  <si>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</si>
  <si>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</si>
  <si>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</si>
  <si>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</si>
  <si>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</si>
  <si>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</si>
  <si>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</si>
  <si>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</si>
  <si>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</si>
  <si>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</si>
  <si>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</si>
  <si>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</si>
  <si>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</si>
  <si>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</si>
  <si>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</si>
  <si>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</si>
  <si>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</si>
  <si>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</si>
  <si>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</si>
  <si>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</si>
  <si>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</si>
  <si>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</si>
  <si>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</si>
  <si>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</si>
  <si>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</si>
  <si>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</si>
  <si>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</si>
  <si>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</si>
  <si>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</si>
  <si>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</si>
  <si>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</si>
  <si>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</si>
  <si>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</si>
  <si>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</si>
  <si>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</si>
  <si>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</si>
  <si>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</si>
  <si>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</si>
  <si>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</si>
  <si>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</si>
  <si>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</si>
  <si>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</si>
  <si>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</si>
  <si>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</si>
  <si>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</si>
  <si>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</si>
  <si>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</si>
  <si>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</si>
  <si>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</si>
  <si>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</si>
  <si>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</si>
  <si>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</si>
  <si>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</si>
  <si>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</si>
  <si>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</si>
  <si>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</si>
  <si>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</si>
  <si>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</si>
  <si>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</si>
  <si>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</si>
  <si>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</si>
  <si>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</si>
  <si>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</si>
  <si>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</si>
  <si>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</si>
  <si>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</si>
  <si>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</si>
  <si>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</si>
  <si>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</si>
  <si>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</si>
  <si>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</si>
  <si>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</si>
  <si>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</si>
  <si>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</si>
  <si>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</si>
  <si>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</si>
  <si>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</si>
  <si>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</si>
  <si>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</si>
  <si>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</si>
  <si>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</si>
  <si>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</si>
  <si>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</si>
  <si>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</si>
  <si>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</si>
  <si>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</si>
  <si>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</si>
  <si>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</si>
  <si>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</si>
  <si>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</si>
  <si>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</si>
  <si>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</si>
  <si>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</si>
  <si>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</si>
  <si>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</si>
  <si>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</si>
  <si>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</si>
  <si>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</si>
  <si>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</si>
  <si>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</si>
  <si>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</si>
  <si>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</si>
  <si>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</si>
  <si>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</si>
  <si>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</si>
  <si>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</si>
  <si>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</si>
  <si>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</si>
  <si>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</si>
  <si>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</si>
  <si>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</si>
  <si>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</si>
  <si>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</si>
  <si>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</si>
  <si>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</si>
  <si>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</si>
  <si>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</si>
  <si>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</si>
  <si>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</si>
  <si>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</si>
  <si>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</si>
  <si>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</si>
  <si>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</si>
  <si>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</si>
  <si>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</si>
  <si>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</si>
  <si>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</si>
  <si>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</si>
  <si>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</si>
  <si>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</si>
  <si>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</si>
  <si>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</si>
  <si>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</si>
  <si>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</si>
  <si>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</si>
  <si>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</si>
  <si>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</si>
  <si>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</si>
  <si>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</si>
  <si>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</si>
  <si>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</si>
  <si>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</si>
  <si>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</si>
  <si>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</si>
  <si>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</si>
  <si>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</si>
  <si>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</si>
  <si>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</si>
  <si>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</si>
  <si>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</si>
  <si>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</si>
  <si>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</si>
  <si>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</si>
  <si>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</si>
  <si>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</si>
  <si>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</si>
  <si>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</si>
  <si>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</si>
  <si>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</si>
  <si>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</si>
  <si>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</si>
  <si>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</si>
  <si>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</si>
  <si>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</si>
  <si>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</si>
  <si>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</si>
  <si>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</si>
  <si>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</si>
  <si>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</si>
  <si>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</si>
  <si>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</si>
  <si>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</si>
  <si>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</si>
  <si>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</si>
  <si>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</si>
  <si>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</si>
  <si>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</si>
  <si>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</si>
  <si>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</si>
  <si>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</si>
  <si>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</si>
  <si>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</si>
  <si>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</si>
  <si>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</si>
  <si>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</si>
  <si>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</si>
  <si>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</si>
  <si>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</si>
  <si>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</si>
  <si>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</si>
  <si>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</si>
  <si>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</si>
  <si>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</si>
  <si>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</si>
  <si>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</si>
  <si>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</si>
  <si>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</si>
  <si>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</si>
  <si>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</si>
  <si>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</si>
  <si>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</si>
  <si>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</si>
  <si>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</si>
  <si>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</si>
  <si>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</si>
  <si>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</si>
  <si>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</si>
  <si>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</si>
  <si>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</si>
  <si>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</si>
  <si>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</si>
  <si>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</si>
  <si>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</si>
  <si>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</si>
  <si>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</si>
  <si>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</si>
  <si>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</si>
  <si>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</si>
  <si>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</si>
  <si>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</si>
  <si>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</si>
  <si>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</si>
  <si>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</si>
  <si>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</si>
  <si>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</si>
  <si>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</si>
  <si>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</si>
  <si>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</si>
  <si>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</si>
  <si>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</si>
  <si>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</si>
  <si>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</si>
  <si>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</si>
  <si>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</si>
  <si>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</si>
  <si>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</si>
  <si>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</si>
  <si>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</si>
  <si>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</si>
  <si>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</si>
  <si>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</si>
  <si>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</si>
  <si>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</si>
  <si>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</si>
  <si>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</si>
  <si>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</si>
  <si>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</si>
  <si>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</si>
  <si>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</si>
  <si>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</si>
  <si>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</si>
  <si>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</si>
  <si>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</si>
  <si>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</si>
  <si>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</si>
  <si>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</si>
  <si>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</si>
  <si>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</si>
  <si>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</si>
  <si>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</si>
  <si>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</si>
  <si>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</si>
  <si>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</si>
  <si>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</si>
  <si>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</si>
  <si>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</si>
  <si>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</si>
  <si>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</si>
  <si>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</si>
  <si>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</si>
  <si>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</si>
  <si>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</si>
  <si>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</si>
  <si>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</si>
  <si>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</si>
  <si>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</si>
  <si>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</si>
  <si>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</si>
  <si>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</si>
  <si>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</si>
  <si>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</si>
  <si>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</si>
  <si>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</si>
  <si>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</si>
  <si>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</si>
  <si>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</si>
  <si>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</si>
  <si>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</si>
  <si>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</si>
  <si>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</si>
  <si>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</si>
  <si>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</si>
  <si>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</si>
  <si>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</si>
  <si>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</si>
  <si>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</si>
  <si>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</si>
  <si>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</si>
  <si>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</si>
  <si>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</si>
  <si>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</si>
  <si>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</si>
  <si>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</si>
  <si>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</si>
  <si>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</si>
  <si>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</si>
  <si>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</si>
  <si>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</si>
  <si>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</si>
  <si>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</si>
  <si>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</si>
  <si>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</si>
  <si>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</si>
  <si>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</si>
  <si>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</si>
  <si>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</si>
  <si>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</si>
  <si>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</si>
  <si>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</si>
  <si>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</si>
  <si>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</si>
  <si>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</si>
  <si>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</si>
  <si>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</si>
  <si>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</si>
  <si>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</si>
  <si>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</si>
  <si>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</si>
  <si>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</si>
  <si>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</si>
  <si>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</si>
  <si>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</si>
  <si>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</si>
  <si>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</si>
  <si>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</si>
  <si>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</si>
  <si>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</si>
  <si>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</si>
  <si>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</si>
  <si>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</si>
  <si>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</si>
  <si>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</si>
  <si>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</si>
  <si>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</si>
  <si>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</si>
  <si>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</si>
  <si>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</si>
  <si>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</si>
  <si>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</si>
  <si>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</si>
  <si>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</si>
  <si>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</si>
  <si>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</si>
  <si>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</si>
  <si>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</si>
  <si>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</si>
  <si>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</si>
  <si>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</si>
  <si>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</si>
  <si>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</si>
  <si>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</si>
  <si>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</si>
  <si>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</si>
  <si>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</si>
  <si>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</si>
  <si>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</si>
  <si>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</si>
  <si>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</si>
  <si>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</si>
  <si>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</si>
  <si>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</si>
  <si>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</si>
  <si>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</si>
  <si>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</si>
  <si>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</si>
  <si>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</si>
  <si>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</si>
  <si>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</si>
  <si>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</si>
  <si>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</si>
  <si>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</si>
  <si>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</si>
  <si>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</si>
  <si>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</si>
  <si>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</si>
  <si>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</si>
  <si>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</si>
  <si>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</si>
  <si>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</si>
  <si>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</si>
  <si>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</si>
  <si>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</si>
  <si>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</si>
  <si>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</si>
  <si>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</si>
  <si>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</si>
  <si>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</si>
  <si>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</si>
  <si>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</si>
  <si>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</si>
  <si>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</si>
  <si>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</si>
  <si>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</si>
  <si>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</si>
  <si>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</si>
  <si>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</si>
  <si>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</si>
  <si>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</si>
  <si>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</si>
  <si>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</si>
  <si>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</si>
  <si>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</si>
  <si>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</si>
  <si>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</si>
  <si>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</si>
  <si>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</si>
  <si>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</si>
  <si>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</si>
  <si>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</si>
  <si>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</si>
  <si>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</si>
  <si>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</si>
  <si>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</si>
  <si>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</si>
  <si>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</si>
  <si>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</si>
  <si>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</si>
  <si>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</si>
  <si>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</si>
  <si>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</si>
  <si>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</si>
  <si>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</si>
  <si>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</si>
  <si>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</si>
  <si>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</si>
  <si>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</si>
  <si>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</si>
  <si>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</si>
  <si>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</si>
  <si>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</si>
  <si>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</si>
  <si>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</si>
  <si>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</si>
  <si>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</si>
  <si>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</si>
  <si>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</si>
  <si>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</si>
  <si>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</si>
  <si>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</si>
  <si>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</si>
  <si>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</si>
  <si>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</si>
  <si>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</si>
  <si>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</si>
  <si>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</si>
  <si>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</si>
  <si>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</si>
  <si>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</si>
  <si>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</si>
  <si>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</si>
  <si>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</si>
  <si>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</si>
  <si>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</si>
  <si>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</si>
  <si>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</si>
  <si>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</si>
  <si>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</si>
  <si>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</si>
  <si>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</si>
  <si>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</si>
  <si>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</si>
  <si>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</si>
  <si>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</si>
  <si>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</si>
  <si>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</si>
  <si>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</si>
  <si>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</si>
  <si>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</si>
  <si>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</si>
  <si>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</si>
  <si>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</si>
  <si>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</si>
  <si>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</si>
  <si>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</si>
  <si>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</si>
  <si>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</si>
  <si>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</si>
  <si>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</si>
  <si>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</si>
  <si>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</si>
  <si>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</si>
  <si>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</si>
  <si>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</si>
  <si>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</si>
  <si>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</si>
  <si>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</si>
  <si>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</si>
  <si>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</si>
  <si>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</si>
  <si>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</si>
  <si>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</si>
  <si>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</si>
  <si>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</si>
  <si>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</si>
  <si>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</si>
  <si>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</si>
  <si>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</si>
  <si>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</si>
  <si>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</si>
  <si>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</si>
  <si>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</si>
  <si>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</si>
  <si>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</si>
  <si>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</si>
  <si>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</si>
  <si>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</si>
  <si>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</si>
  <si>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</si>
  <si>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</si>
  <si>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</si>
  <si>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</si>
  <si>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</si>
  <si>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</si>
  <si>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</si>
  <si>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</si>
  <si>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</si>
  <si>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</si>
  <si>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</si>
  <si>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</si>
  <si>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</si>
  <si>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</si>
  <si>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</si>
  <si>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</si>
  <si>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</si>
  <si>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</si>
  <si>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</si>
  <si>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</si>
  <si>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</si>
  <si>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</si>
  <si>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</si>
  <si>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</si>
  <si>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</si>
  <si>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</si>
  <si>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</si>
  <si>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</si>
  <si>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</si>
  <si>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</si>
  <si>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</si>
  <si>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</si>
  <si>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</si>
  <si>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</si>
  <si>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</si>
  <si>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</si>
  <si>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</si>
  <si>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</si>
  <si>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</si>
  <si>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</si>
  <si>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</si>
  <si>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</si>
  <si>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</si>
  <si>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</si>
  <si>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</si>
  <si>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</si>
  <si>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</si>
  <si>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</si>
  <si>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</si>
  <si>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</si>
  <si>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</si>
  <si>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</si>
  <si>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</si>
  <si>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</si>
  <si>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</si>
  <si>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</si>
  <si>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</si>
  <si>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</si>
  <si>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</si>
  <si>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</si>
  <si>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</si>
  <si>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</si>
  <si>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</si>
  <si>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</si>
  <si>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</si>
  <si>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</si>
  <si>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</si>
  <si>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</si>
  <si>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</si>
  <si>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</si>
  <si>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</si>
  <si>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</si>
  <si>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</si>
  <si>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</si>
  <si>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</si>
  <si>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</si>
  <si>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</si>
  <si>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</si>
  <si>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</si>
  <si>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</si>
  <si>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</si>
  <si>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</si>
  <si>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</si>
  <si>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</si>
  <si>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</si>
  <si>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</si>
  <si>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</si>
  <si>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</si>
  <si>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</si>
  <si>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</si>
  <si>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</si>
  <si>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</si>
  <si>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</si>
  <si>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</si>
  <si>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</si>
  <si>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</si>
  <si>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</si>
  <si>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</si>
  <si>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</si>
  <si>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</si>
  <si>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</si>
  <si>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</si>
  <si>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</si>
  <si>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</si>
  <si>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</si>
  <si>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</si>
  <si>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</si>
  <si>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</si>
  <si>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</si>
  <si>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</si>
  <si>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</si>
  <si>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</si>
  <si>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</si>
  <si>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</si>
  <si>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</si>
  <si>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</si>
  <si>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</si>
  <si>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</si>
  <si>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</si>
  <si>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</si>
  <si>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</si>
  <si>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</si>
  <si>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</si>
  <si>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</si>
  <si>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</si>
  <si>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</si>
  <si>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</si>
  <si>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</si>
  <si>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</si>
  <si>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</si>
  <si>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</si>
  <si>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</si>
  <si>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</si>
  <si>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</si>
  <si>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</si>
  <si>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</si>
  <si>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</si>
  <si>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</si>
  <si>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</si>
  <si>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</si>
  <si>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</si>
  <si>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</si>
  <si>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</si>
  <si>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</si>
  <si>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</si>
  <si>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</si>
  <si>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</si>
  <si>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</si>
  <si>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</si>
  <si>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</si>
  <si>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</si>
  <si>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</si>
  <si>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</si>
  <si>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</si>
  <si>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</si>
  <si>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</si>
  <si>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</si>
  <si>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</si>
  <si>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</si>
  <si>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</si>
  <si>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</si>
  <si>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</si>
  <si>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</si>
  <si>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</si>
  <si>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</si>
  <si>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</si>
  <si>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</si>
  <si>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</si>
  <si>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</si>
  <si>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</si>
  <si>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</si>
  <si>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</si>
  <si>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</si>
  <si>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</si>
  <si>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</si>
  <si>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9 rue des Tuiliers</t>
  </si>
  <si>
    <t>Houlbert Christian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</si>
  <si>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</si>
  <si>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</si>
  <si>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</si>
  <si>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</si>
  <si>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</si>
  <si>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</si>
  <si>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</si>
  <si>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</si>
  <si>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</si>
  <si>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</si>
  <si>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</si>
  <si>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</si>
  <si>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</si>
  <si>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</si>
  <si>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</si>
  <si>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</si>
  <si>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</si>
  <si>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</si>
  <si>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</si>
  <si>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</si>
  <si>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</si>
  <si>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</si>
  <si>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</si>
  <si>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</si>
  <si>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</si>
  <si>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</si>
  <si>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</si>
  <si>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</si>
  <si>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</si>
  <si>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</si>
  <si>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</si>
  <si>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</si>
  <si>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</si>
  <si>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</si>
  <si>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</si>
  <si>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</si>
  <si>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</si>
  <si>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</si>
  <si>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</si>
  <si>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</si>
  <si>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</si>
  <si>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</si>
  <si>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</si>
  <si>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</si>
  <si>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</si>
  <si>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</si>
  <si>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</si>
  <si>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</si>
  <si>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</si>
  <si>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</si>
  <si>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</si>
  <si>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</si>
  <si>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</si>
  <si>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</si>
  <si>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</si>
  <si>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</si>
  <si>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</si>
  <si>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</si>
  <si>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</si>
  <si>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</si>
  <si>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</si>
  <si>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</si>
  <si>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</si>
  <si>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</si>
  <si>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</si>
  <si>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</si>
  <si>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</si>
  <si>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</si>
  <si>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</si>
  <si>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</si>
  <si>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</si>
  <si>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</si>
  <si>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</si>
  <si>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</si>
  <si>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</si>
  <si>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</si>
  <si>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</si>
  <si>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</si>
  <si>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</si>
  <si>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</si>
  <si>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</si>
  <si>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</si>
  <si>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</si>
  <si>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</si>
  <si>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</si>
  <si>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</si>
  <si>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</si>
  <si>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</si>
  <si>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</si>
  <si>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</si>
  <si>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</si>
  <si>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</si>
  <si>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</si>
  <si>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</si>
  <si>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</si>
  <si>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</si>
  <si>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</si>
  <si>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</si>
  <si>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</si>
  <si>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</si>
  <si>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</si>
  <si>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</si>
  <si>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</si>
  <si>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</si>
  <si>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</si>
  <si>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</si>
  <si>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</si>
  <si>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</si>
  <si>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</si>
  <si>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</si>
  <si>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</si>
  <si>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</si>
  <si>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</si>
  <si>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</si>
  <si>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</si>
  <si>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</si>
  <si>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</si>
  <si>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</si>
  <si>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</si>
  <si>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</si>
  <si>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</si>
  <si>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</si>
  <si>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</si>
  <si>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</si>
  <si>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</si>
  <si>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</si>
  <si>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</si>
  <si>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</si>
  <si>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</si>
  <si>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</si>
  <si>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</si>
  <si>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</si>
  <si>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</si>
  <si>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</si>
  <si>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</si>
  <si>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</si>
  <si>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</si>
  <si>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</si>
  <si>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</si>
  <si>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</si>
  <si>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</si>
  <si>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</si>
  <si>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</si>
  <si>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</si>
  <si>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</si>
  <si>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</si>
  <si>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</si>
  <si>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</si>
  <si>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</si>
  <si>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</si>
  <si>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</si>
  <si>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</si>
  <si>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</si>
  <si>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</si>
  <si>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</si>
  <si>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</si>
  <si>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</si>
  <si>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</si>
  <si>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</si>
  <si>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</si>
  <si>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</si>
  <si>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</si>
  <si>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</si>
  <si>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</si>
  <si>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</si>
  <si>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</si>
  <si>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</si>
  <si>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</si>
  <si>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</si>
  <si>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</si>
  <si>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</si>
  <si>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</si>
  <si>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</si>
  <si>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</si>
  <si>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</si>
  <si>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</si>
  <si>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</si>
  <si>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</si>
  <si>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</si>
  <si>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</si>
  <si>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</si>
  <si>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</si>
  <si>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</si>
  <si>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</si>
  <si>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</si>
  <si>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</si>
  <si>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</si>
  <si>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</si>
  <si>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</si>
  <si>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</si>
  <si>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</si>
  <si>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</si>
  <si>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</si>
  <si>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</si>
  <si>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</si>
  <si>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</si>
  <si>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</si>
  <si>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</si>
  <si>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</si>
  <si>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</si>
  <si>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</si>
  <si>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</si>
  <si>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</si>
  <si>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</si>
  <si>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</si>
  <si>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</si>
  <si>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</si>
  <si>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</si>
  <si>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</si>
  <si>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</si>
  <si>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</si>
  <si>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</si>
  <si>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</si>
  <si>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</si>
  <si>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</si>
  <si>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</si>
  <si>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</si>
  <si>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</si>
  <si>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</si>
  <si>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</si>
  <si>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</si>
  <si>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</si>
  <si>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</si>
  <si>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</si>
  <si>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</si>
  <si>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</si>
  <si>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</si>
  <si>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</si>
  <si>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</si>
  <si>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</si>
  <si>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</si>
  <si>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</si>
  <si>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</si>
  <si>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</si>
  <si>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</si>
  <si>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</si>
  <si>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</si>
  <si>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</si>
  <si>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</si>
  <si>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</si>
  <si>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</si>
  <si>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</si>
  <si>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</si>
  <si>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</si>
  <si>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</si>
  <si>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</si>
  <si>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</si>
  <si>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</si>
  <si>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</si>
  <si>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</si>
  <si>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</si>
  <si>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</si>
  <si>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</si>
  <si>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</si>
  <si>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</si>
  <si>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</si>
  <si>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</si>
  <si>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</si>
  <si>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</si>
  <si>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</si>
  <si>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</si>
  <si>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</si>
  <si>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</si>
  <si>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</si>
  <si>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</si>
  <si>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</si>
  <si>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</si>
  <si>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</si>
  <si>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</si>
  <si>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</si>
  <si>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</si>
  <si>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</si>
  <si>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</si>
  <si>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</si>
  <si>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</si>
  <si>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</si>
  <si>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</si>
  <si>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</si>
  <si>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</si>
  <si>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</si>
  <si>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</si>
  <si>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</si>
  <si>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</si>
  <si>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</si>
  <si>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</si>
  <si>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</si>
  <si>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</si>
  <si>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</si>
  <si>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</si>
  <si>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</si>
  <si>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</si>
  <si>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</si>
  <si>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</si>
  <si>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</si>
  <si>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</si>
  <si>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</si>
  <si>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</si>
  <si>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</si>
  <si>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</si>
  <si>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</si>
  <si>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</si>
  <si>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</si>
  <si>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</si>
  <si>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</si>
  <si>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</si>
  <si>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</si>
  <si>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</si>
  <si>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</si>
  <si>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</si>
  <si>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</si>
  <si>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</si>
  <si>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</si>
  <si>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</si>
  <si>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</si>
  <si>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</si>
  <si>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</si>
  <si>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</si>
  <si>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</si>
  <si>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</si>
  <si>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</si>
  <si>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</si>
  <si>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</si>
  <si>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</si>
  <si>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</si>
  <si>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</si>
  <si>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</si>
  <si>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</si>
  <si>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</si>
  <si>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</si>
  <si>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</si>
  <si>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</si>
  <si>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</si>
  <si>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</si>
  <si>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</si>
  <si>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</si>
  <si>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</si>
  <si>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</si>
  <si>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</si>
  <si>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</si>
  <si>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</si>
  <si>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</si>
  <si>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</si>
  <si>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</si>
  <si>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</si>
  <si>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</si>
  <si>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</si>
  <si>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</si>
  <si>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</si>
  <si>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</si>
  <si>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</si>
  <si>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</si>
  <si>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</si>
  <si>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</si>
  <si>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</si>
  <si>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</si>
  <si>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</si>
  <si>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</si>
  <si>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</si>
  <si>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</si>
  <si>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</si>
  <si>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</si>
  <si>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</si>
  <si>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</si>
  <si>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</si>
  <si>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</si>
  <si>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</si>
  <si>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</si>
  <si>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</si>
  <si>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</si>
  <si>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</si>
  <si>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</si>
  <si>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</si>
  <si>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</si>
  <si>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</si>
  <si>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</si>
  <si>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</si>
  <si>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</si>
  <si>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</si>
  <si>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</si>
  <si>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</si>
  <si>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</si>
  <si>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</si>
  <si>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</si>
  <si>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</si>
  <si>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</si>
  <si>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</si>
  <si>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</si>
  <si>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</si>
  <si>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</si>
  <si>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</si>
  <si>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</si>
  <si>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</si>
  <si>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</si>
  <si>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</si>
  <si>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</si>
  <si>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</si>
  <si>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</si>
  <si>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</si>
  <si>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</si>
  <si>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</si>
  <si>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</si>
  <si>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</si>
  <si>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</si>
  <si>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</si>
  <si>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</si>
  <si>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</si>
  <si>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</si>
  <si>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</si>
  <si>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</si>
  <si>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</si>
  <si>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</si>
  <si>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</si>
  <si>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</si>
  <si>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</si>
  <si>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</si>
  <si>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</si>
  <si>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</si>
  <si>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</si>
  <si>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</si>
  <si>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</si>
  <si>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</si>
  <si>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</si>
  <si>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</si>
  <si>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</si>
  <si>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</si>
  <si>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</si>
  <si>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</si>
  <si>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</si>
  <si>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</si>
  <si>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</si>
  <si>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</si>
  <si>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</si>
  <si>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</si>
  <si>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</si>
  <si>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</si>
  <si>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</si>
  <si>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</si>
  <si>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</si>
  <si>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</si>
  <si>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</si>
  <si>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</si>
  <si>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</si>
  <si>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</si>
  <si>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</si>
  <si>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</si>
  <si>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</si>
  <si>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</si>
  <si>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</si>
  <si>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</si>
  <si>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</si>
  <si>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</si>
  <si>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</si>
  <si>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</si>
  <si>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</si>
  <si>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</si>
  <si>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</si>
  <si>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</si>
  <si>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</si>
  <si>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</si>
  <si>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</si>
  <si>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</si>
  <si>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</si>
  <si>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</si>
  <si>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</si>
  <si>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</si>
  <si>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</si>
  <si>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</si>
  <si>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</si>
  <si>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</si>
  <si>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</si>
  <si>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</si>
  <si>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</si>
  <si>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</si>
  <si>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</si>
  <si>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</si>
  <si>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</si>
  <si>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</si>
  <si>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</si>
  <si>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</si>
  <si>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</si>
  <si>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</si>
  <si>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</si>
  <si>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</si>
  <si>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</si>
  <si>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</si>
  <si>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</si>
  <si>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</si>
  <si>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</si>
  <si>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</si>
  <si>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</si>
  <si>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</si>
  <si>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</si>
  <si>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</si>
  <si>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</si>
  <si>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</si>
  <si>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</si>
  <si>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</si>
  <si>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</si>
  <si>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</si>
  <si>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</si>
  <si>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</si>
  <si>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</si>
  <si>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</si>
  <si>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</si>
  <si>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</si>
  <si>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</si>
  <si>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</si>
  <si>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</si>
  <si>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</si>
  <si>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</si>
  <si>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</si>
  <si>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</si>
  <si>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</si>
  <si>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</si>
  <si>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</si>
  <si>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</si>
  <si>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</si>
  <si>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</si>
  <si>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</si>
  <si>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</si>
  <si>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</si>
  <si>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</si>
  <si>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</si>
  <si>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</si>
  <si>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</si>
  <si>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</si>
  <si>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</si>
  <si>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</si>
  <si>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</si>
  <si>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</si>
  <si>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</si>
  <si>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</si>
  <si>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</si>
  <si>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</si>
  <si>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</si>
  <si>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</si>
  <si>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</si>
  <si>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</si>
  <si>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</si>
  <si>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</si>
  <si>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</si>
  <si>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</si>
  <si>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</si>
  <si>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</si>
  <si>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</si>
  <si>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</si>
  <si>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</si>
  <si>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</si>
  <si>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</si>
  <si>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</si>
  <si>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</si>
  <si>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</si>
  <si>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</si>
  <si>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</si>
  <si>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</si>
  <si>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</si>
  <si>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</si>
  <si>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</si>
  <si>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</si>
  <si>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</si>
  <si>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</si>
  <si>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</si>
  <si>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</si>
  <si>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</si>
  <si>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</si>
  <si>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</si>
  <si>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</si>
  <si>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</si>
  <si>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</si>
  <si>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</si>
  <si>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</si>
  <si>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</si>
  <si>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</si>
  <si>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</si>
  <si>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</si>
  <si>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</si>
  <si>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</si>
  <si>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</si>
  <si>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</si>
  <si>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</si>
  <si>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</si>
  <si>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</si>
  <si>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</si>
  <si>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</si>
  <si>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</si>
  <si>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</si>
  <si>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</si>
  <si>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</si>
  <si>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</si>
  <si>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</si>
  <si>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</si>
  <si>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</si>
  <si>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</si>
  <si>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</si>
  <si>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</si>
  <si>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</si>
  <si>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</si>
  <si>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</si>
  <si>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</si>
  <si>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</si>
  <si>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</si>
  <si>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</si>
  <si>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</si>
  <si>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</si>
  <si>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</si>
  <si>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</si>
  <si>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</si>
  <si>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</si>
  <si>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</si>
  <si>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</si>
  <si>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</si>
  <si>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</si>
  <si>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</si>
  <si>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</si>
  <si>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</si>
  <si>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</si>
  <si>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</si>
  <si>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</si>
  <si>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</si>
  <si>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</si>
  <si>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</si>
  <si>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</si>
  <si>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</si>
  <si>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</si>
  <si>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</si>
  <si>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</si>
  <si>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</si>
  <si>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</si>
  <si>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</si>
  <si>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</si>
  <si>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</si>
  <si>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</si>
  <si>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</si>
  <si>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</si>
  <si>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</si>
  <si>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</si>
  <si>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</si>
  <si>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</si>
  <si>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</si>
  <si>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</si>
  <si>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</si>
  <si>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</si>
  <si>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</si>
  <si>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</si>
  <si>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</si>
  <si>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</si>
  <si>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</si>
  <si>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</si>
  <si>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</si>
  <si>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</si>
  <si>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</si>
  <si>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</si>
  <si>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</si>
  <si>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</si>
  <si>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</si>
  <si>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</si>
  <si>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</si>
  <si>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</si>
  <si>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</si>
  <si>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</si>
  <si>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</si>
  <si>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</si>
  <si>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</si>
  <si>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</si>
  <si>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</si>
  <si>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</si>
  <si>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</si>
  <si>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</si>
  <si>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</si>
  <si>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</si>
  <si>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</si>
  <si>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</si>
  <si>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</si>
  <si>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</si>
  <si>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</si>
  <si>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</si>
  <si>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</si>
  <si>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</si>
  <si>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</si>
  <si>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</si>
  <si>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</si>
  <si>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</si>
  <si>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</si>
  <si>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</si>
  <si>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</si>
  <si>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</si>
  <si>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</si>
  <si>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</si>
  <si>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</si>
  <si>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</si>
  <si>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</si>
  <si>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</si>
  <si>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</si>
  <si>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</si>
  <si>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</si>
  <si>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</si>
  <si>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</si>
  <si>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</si>
  <si>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</si>
  <si>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</si>
  <si>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</si>
  <si>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</si>
  <si>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</si>
  <si>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</si>
  <si>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</si>
  <si>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</si>
  <si>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</si>
  <si>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</si>
  <si>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</si>
  <si>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</si>
  <si>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</si>
  <si>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</si>
  <si>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</si>
  <si>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</si>
  <si>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</si>
  <si>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</si>
  <si>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</si>
  <si>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</si>
  <si>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</si>
  <si>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</si>
  <si>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</si>
  <si>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</si>
  <si>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</si>
  <si>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</si>
  <si>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</si>
  <si>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</si>
  <si>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</si>
  <si>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</si>
  <si>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</si>
  <si>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</si>
  <si>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</si>
  <si>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</si>
  <si>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</si>
  <si>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</si>
  <si>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</si>
  <si>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</si>
  <si>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</si>
  <si>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</si>
  <si>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</si>
  <si>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</si>
  <si>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</si>
  <si>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</si>
  <si>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</si>
  <si>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</si>
  <si>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</si>
  <si>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</si>
  <si>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</si>
  <si>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</si>
  <si>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</si>
  <si>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</si>
  <si>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</si>
  <si>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</si>
  <si>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</si>
  <si>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</si>
  <si>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</si>
  <si>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</si>
  <si>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</si>
  <si>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</si>
  <si>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</si>
  <si>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</si>
  <si>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</si>
  <si>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</si>
  <si>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</si>
  <si>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</si>
  <si>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</si>
  <si>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</si>
  <si>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</si>
  <si>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</si>
  <si>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</si>
  <si>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</si>
  <si>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</si>
  <si>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</si>
  <si>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</si>
  <si>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</si>
  <si>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</si>
  <si>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</si>
  <si>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</si>
  <si>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</si>
  <si>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</si>
  <si>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</si>
  <si>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</si>
  <si>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</si>
  <si>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</si>
  <si>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</si>
  <si>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</si>
  <si>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</si>
  <si>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</si>
  <si>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</si>
  <si>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</si>
  <si>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</si>
  <si>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</si>
  <si>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</si>
  <si>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</si>
  <si>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</si>
  <si>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</si>
  <si>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</si>
  <si>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</si>
  <si>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</si>
  <si>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</si>
  <si>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</si>
  <si>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</si>
  <si>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</si>
  <si>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</si>
  <si>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</si>
  <si>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</si>
  <si>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</si>
  <si>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</si>
  <si>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</si>
  <si>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</si>
  <si>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</si>
  <si>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</si>
  <si>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</si>
  <si>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</si>
  <si>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</si>
  <si>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</si>
  <si>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</si>
  <si>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</si>
  <si>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</si>
  <si>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</si>
  <si>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</si>
  <si>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</si>
  <si>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</si>
  <si>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</si>
  <si>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</si>
  <si>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</si>
  <si>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</si>
  <si>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</si>
  <si>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</si>
  <si>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</si>
  <si>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</si>
  <si>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</si>
  <si>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</si>
  <si>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</si>
  <si>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</si>
  <si>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</si>
  <si>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</si>
  <si>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</si>
  <si>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</si>
  <si>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</si>
  <si>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</si>
  <si>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</si>
  <si>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</si>
  <si>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</si>
  <si>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</si>
  <si>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</si>
  <si>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</si>
  <si>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</si>
  <si>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</si>
  <si>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</si>
  <si>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</si>
  <si>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</si>
  <si>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</si>
  <si>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</si>
  <si>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</si>
  <si>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</si>
  <si>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</si>
  <si>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</si>
  <si>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</si>
  <si>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</si>
  <si>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</si>
  <si>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</si>
  <si>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</si>
  <si>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</si>
  <si>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</si>
  <si>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</si>
  <si>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</si>
  <si>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</si>
  <si>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</si>
  <si>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</si>
  <si>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</si>
  <si>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</si>
  <si>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</si>
  <si>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</si>
  <si>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</si>
  <si>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</si>
  <si>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</si>
  <si>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</si>
  <si>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</si>
  <si>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</si>
  <si>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</si>
  <si>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</si>
  <si>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</si>
  <si>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</si>
  <si>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</si>
  <si>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</si>
  <si>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</si>
  <si>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</si>
  <si>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</si>
  <si>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</si>
  <si>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</si>
  <si>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</si>
  <si>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</si>
  <si>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</si>
  <si>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</si>
  <si>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</si>
  <si>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</si>
  <si>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</si>
  <si>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</si>
  <si>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</si>
  <si>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</si>
  <si>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</si>
  <si>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</si>
  <si>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</si>
  <si>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</si>
  <si>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</si>
  <si>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</si>
  <si>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</si>
  <si>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</si>
  <si>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</si>
  <si>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</si>
  <si>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</si>
  <si>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</si>
  <si>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</si>
  <si>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</si>
  <si>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</si>
  <si>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</si>
  <si>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</si>
  <si>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</si>
  <si>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</si>
  <si>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</si>
  <si>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</si>
  <si>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</si>
  <si>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</si>
  <si>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</si>
  <si>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</si>
  <si>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</si>
  <si>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</si>
  <si>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</si>
  <si>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</si>
  <si>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</si>
  <si>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</si>
  <si>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</si>
  <si>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</si>
  <si>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</si>
  <si>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</si>
  <si>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</si>
  <si>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</si>
  <si>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</si>
  <si>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</si>
  <si>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</si>
  <si>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</si>
  <si>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</si>
  <si>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</si>
  <si>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</si>
  <si>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</si>
  <si>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</si>
  <si>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</si>
  <si>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</si>
  <si>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</si>
  <si>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</si>
  <si>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</si>
  <si>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</si>
  <si>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</si>
  <si>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</si>
  <si>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</si>
  <si>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</si>
  <si>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</si>
  <si>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</si>
  <si>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</si>
  <si>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</si>
  <si>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</si>
  <si>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</si>
  <si>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</si>
  <si>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</si>
  <si>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</si>
  <si>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</si>
  <si>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</si>
  <si>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</si>
  <si>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</si>
  <si>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</si>
  <si>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</si>
  <si>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</si>
  <si>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</si>
  <si>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</si>
  <si>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</si>
  <si>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</si>
  <si>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</si>
  <si>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</si>
  <si>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</si>
  <si>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</si>
  <si>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</si>
  <si>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</si>
  <si>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</si>
  <si>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</si>
  <si>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</si>
  <si>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</si>
  <si>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</si>
  <si>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</si>
  <si>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</si>
  <si>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</si>
  <si>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</si>
  <si>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</si>
  <si>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</si>
  <si>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</si>
  <si>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</si>
  <si>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</si>
  <si>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</si>
  <si>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</si>
  <si>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</si>
  <si>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</si>
  <si>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</si>
  <si>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</si>
  <si>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</si>
  <si>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</si>
  <si>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</si>
  <si>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</si>
  <si>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</si>
  <si>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</si>
  <si>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</si>
  <si>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</si>
  <si>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</si>
  <si>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</si>
  <si>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</si>
  <si>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</si>
  <si>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</si>
  <si>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</si>
  <si>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</si>
  <si>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</si>
  <si>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</si>
  <si>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</si>
  <si>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</si>
  <si>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</si>
  <si>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</si>
  <si>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</si>
  <si>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</si>
  <si>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</si>
  <si>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</si>
  <si>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</si>
  <si>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</si>
  <si>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</si>
  <si>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</si>
  <si>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</si>
  <si>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</si>
  <si>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</si>
  <si>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</si>
  <si>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</si>
  <si>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</si>
  <si>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</si>
  <si>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</si>
  <si>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</si>
  <si>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</si>
  <si>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</si>
  <si>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</si>
  <si>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</si>
  <si>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</si>
  <si>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</si>
  <si>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</si>
  <si>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</si>
  <si>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</si>
  <si>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</si>
  <si>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</si>
  <si>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</si>
  <si>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</si>
  <si>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</si>
  <si>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</si>
  <si>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</si>
  <si>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</si>
  <si>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</si>
  <si>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</si>
  <si>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</si>
  <si>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</si>
  <si>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</si>
  <si>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</si>
  <si>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</si>
  <si>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</si>
  <si>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</si>
  <si>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</si>
  <si>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</si>
  <si>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</si>
  <si>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</si>
  <si>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</si>
  <si>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</si>
  <si>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</si>
  <si>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</si>
  <si>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</si>
  <si>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</si>
  <si>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</si>
  <si>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</si>
  <si>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</si>
  <si>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</si>
  <si>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</si>
  <si>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</si>
  <si>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</si>
  <si>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</si>
  <si>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</si>
  <si>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</si>
  <si>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</si>
  <si>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</si>
  <si>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</si>
  <si>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</si>
  <si>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</si>
  <si>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</si>
  <si>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</si>
  <si>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</si>
  <si>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</si>
  <si>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</si>
  <si>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</si>
  <si>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</si>
  <si>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</si>
  <si>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</si>
  <si>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</si>
  <si>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</si>
  <si>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</si>
  <si>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</si>
  <si>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</si>
  <si>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</si>
  <si>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</si>
  <si>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</si>
  <si>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</si>
  <si>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</si>
  <si>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</si>
  <si>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</si>
  <si>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</si>
  <si>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</si>
  <si>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</si>
  <si>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</si>
  <si>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</si>
  <si>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</si>
  <si>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</si>
  <si>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</si>
  <si>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</si>
  <si>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</si>
  <si>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</si>
  <si>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</si>
  <si>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</si>
  <si>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</si>
  <si>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</si>
  <si>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</si>
  <si>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</si>
  <si>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</si>
  <si>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</si>
  <si>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</si>
  <si>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</si>
  <si>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</si>
  <si>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</si>
  <si>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</si>
  <si>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</si>
  <si>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</si>
  <si>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</si>
  <si>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</si>
  <si>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</si>
  <si>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</si>
  <si>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</si>
  <si>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</si>
  <si>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</si>
  <si>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</si>
  <si>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</si>
  <si>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</si>
  <si>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</si>
  <si>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</si>
  <si>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</si>
  <si>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</si>
  <si>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</si>
  <si>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</si>
  <si>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</si>
  <si>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</si>
  <si>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</si>
  <si>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</si>
  <si>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</si>
  <si>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</si>
  <si>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</si>
  <si>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</si>
  <si>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</si>
  <si>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</si>
  <si>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</si>
  <si>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</si>
  <si>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</si>
  <si>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</si>
  <si>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</si>
  <si>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</si>
  <si>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</si>
  <si>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</si>
  <si>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</si>
  <si>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</si>
  <si>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</si>
  <si>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</si>
  <si>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</si>
  <si>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</si>
  <si>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</si>
  <si>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</si>
  <si>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</si>
  <si>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</si>
  <si>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</si>
  <si>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</si>
  <si>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</si>
  <si>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</si>
  <si>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</si>
  <si>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</si>
  <si>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</si>
  <si>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</si>
  <si>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</si>
  <si>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</si>
  <si>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</si>
  <si>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</si>
  <si>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</si>
  <si>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</si>
  <si>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</si>
  <si>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</si>
  <si>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</si>
  <si>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</si>
  <si>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</si>
  <si>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</si>
  <si>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</si>
  <si>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</si>
  <si>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</si>
  <si>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</si>
  <si>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</si>
  <si>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</si>
  <si>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</si>
  <si>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</si>
  <si>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</si>
  <si>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</si>
  <si>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</si>
  <si>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</si>
  <si>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</si>
  <si>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</si>
  <si>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</si>
  <si>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</si>
  <si>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</si>
  <si>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</si>
  <si>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</si>
  <si>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</si>
  <si>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</si>
  <si>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</si>
  <si>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</si>
  <si>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</si>
  <si>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</si>
  <si>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</si>
  <si>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</si>
  <si>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</si>
  <si>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</si>
  <si>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</si>
  <si>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</si>
  <si>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</si>
  <si>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</si>
  <si>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</si>
  <si>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</si>
  <si>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</si>
  <si>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</si>
  <si>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</si>
  <si>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</si>
  <si>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</si>
  <si>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</si>
  <si>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</si>
  <si>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</si>
  <si>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</si>
  <si>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</si>
  <si>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</si>
  <si>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</si>
  <si>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</si>
  <si>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</si>
  <si>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</si>
  <si>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</si>
  <si>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</si>
  <si>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</si>
  <si>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</si>
  <si>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</si>
  <si>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</si>
  <si>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</si>
  <si>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</si>
  <si>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</si>
  <si>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</si>
  <si>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</si>
  <si>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</si>
  <si>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</si>
  <si>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</si>
  <si>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</si>
  <si>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</si>
  <si>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</si>
  <si>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</si>
  <si>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</si>
  <si>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</si>
  <si>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</si>
  <si>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</si>
  <si>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</si>
  <si>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</si>
  <si>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</si>
  <si>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</si>
  <si>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</si>
  <si>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</si>
  <si>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</si>
  <si>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</si>
  <si>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</si>
  <si>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</si>
  <si>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</si>
  <si>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</si>
  <si>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</si>
  <si>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</si>
  <si>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</si>
  <si>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</si>
  <si>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</si>
  <si>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</si>
  <si>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</si>
  <si>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</si>
  <si>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</si>
  <si>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</si>
  <si>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</si>
  <si>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</si>
  <si>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</si>
  <si>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</si>
  <si>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</si>
  <si>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</si>
  <si>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</si>
  <si>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</si>
  <si>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Entete</t>
  </si>
  <si>
    <t>Date virement</t>
  </si>
  <si>
    <t>Nom</t>
  </si>
  <si>
    <t>Iban</t>
  </si>
  <si>
    <t>Bic</t>
  </si>
  <si>
    <t>Montant</t>
  </si>
  <si>
    <t>Ref</t>
  </si>
  <si>
    <t>Libelle</t>
  </si>
  <si>
    <t>sepawin</t>
  </si>
  <si>
    <t>2019 brut</t>
  </si>
  <si>
    <t>2019 net</t>
  </si>
  <si>
    <t>2020 brut</t>
  </si>
  <si>
    <t>2020 net</t>
  </si>
  <si>
    <t>2022 brut</t>
  </si>
  <si>
    <t>2022 net</t>
  </si>
  <si>
    <t>total  net</t>
  </si>
  <si>
    <t>FR7613106005001803334010150</t>
  </si>
  <si>
    <t>CMCIFR2AXXX</t>
  </si>
  <si>
    <t>BOUSFRPPXXX</t>
  </si>
  <si>
    <t>FR7613135000800403920721155</t>
  </si>
  <si>
    <t>FR1820041010160735340Z03796</t>
  </si>
  <si>
    <t>FR7618706000009750159911992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</si>
</sst>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  <xf numFmtId="2" fontId="0" fillId="33" borderId="0" xfId="0" applyNumberFormat="1" applyFill="1"/>
    <xf numFmtId="0" fontId="0" fillId="0" borderId="0" xfId="0" applyFill="1"/>
    <xf numFmtId="14" fontId="0" fillId="0" borderId="0" xfId="0" applyNumberFormat="1" applyFill="1"/>
    <xf numFmtId="2" fontId="0" fillId="0" borderId="0" xfId="0" applyNumberFormat="1" applyFill="1"/>
    <xf numFmtId="0" fontId="0" fillId="35" borderId="0" xfId="0" applyFill="1"/>
    <xf numFmtId="14" fontId="0" fillId="35" borderId="0" xfId="0" applyNumberFormat="1" applyFill="1"/>
    <xf numFmtId="2" fontId="0" fillId="35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4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I436"/>
  <sheetViews>
    <sheetView tabSelected="1" topLeftCell="J277" workbookViewId="0">
      <selection activeCell="A322" sqref="A322:XFD322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2" width="30.5703125" customWidth="1"/>
    <col min="23" max="23" width="14.28515625" customWidth="1"/>
    <col min="24" max="24" width="27.42578125" customWidth="1"/>
    <col min="25" max="25" width="25.5703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2737</v>
      </c>
      <c r="Y1" t="s">
        <v>2785</v>
      </c>
      <c r="Z1">
        <v>2019</v>
      </c>
      <c r="AA1" t="s">
        <v>2795</v>
      </c>
      <c r="AB1" t="s">
        <v>2796</v>
      </c>
      <c r="AC1">
        <v>2020</v>
      </c>
      <c r="AD1" t="s">
        <v>2797</v>
      </c>
      <c r="AE1" t="s">
        <v>2798</v>
      </c>
      <c r="AF1">
        <v>2022</v>
      </c>
      <c r="AG1" t="s">
        <v>2799</v>
      </c>
      <c r="AH1" t="s">
        <v>2800</v>
      </c>
      <c r="AI1" t="s">
        <v>2801</v>
      </c>
    </row>
    <row r="2" spans="1:35" s="3" customFormat="1" hidden="1" x14ac:dyDescent="0.25">
      <c r="A2" t="s">
        <v>2145</v>
      </c>
      <c r="B2" t="s">
        <v>48</v>
      </c>
      <c r="C2" t="s">
        <v>2146</v>
      </c>
      <c r="D2" t="s">
        <v>2147</v>
      </c>
      <c r="E2"/>
      <c r="F2" s="1">
        <v>28682</v>
      </c>
      <c r="G2" t="s">
        <v>2148</v>
      </c>
      <c r="H2" t="s">
        <v>28</v>
      </c>
      <c r="I2"/>
      <c r="J2"/>
      <c r="K2" t="s">
        <v>29</v>
      </c>
      <c r="L2" t="s">
        <v>2149</v>
      </c>
      <c r="M2">
        <v>31320</v>
      </c>
      <c r="N2" t="s">
        <v>93</v>
      </c>
      <c r="O2" t="s">
        <v>32</v>
      </c>
      <c r="P2" t="s">
        <v>32</v>
      </c>
      <c r="Q2" t="s">
        <v>32</v>
      </c>
      <c r="R2" t="s">
        <v>2150</v>
      </c>
      <c r="S2"/>
      <c r="T2" t="s">
        <v>2151</v>
      </c>
      <c r="U2"/>
      <c r="V2"/>
      <c r="W2"/>
      <c r="X2" t="str">
        <f>CONCATENATE(C2," ",D2)</f>
        <v>Albarede Carine</v>
      </c>
      <c r="Y2"/>
      <c r="Z2"/>
      <c r="AA2">
        <f t="shared" ref="AA2:AA65" si="0">Z2*2%</f>
        <v>0</v>
      </c>
      <c r="AB2" s="5">
        <f t="shared" ref="AB2:AB65" si="1">AA2-AA2*30%</f>
        <v>0</v>
      </c>
      <c r="AC2">
        <v>100</v>
      </c>
      <c r="AD2">
        <f t="shared" ref="AD2:AD65" si="2">AC2*2%</f>
        <v>2</v>
      </c>
      <c r="AE2" s="5">
        <f t="shared" ref="AE2:AE65" si="3">AD2-AD2*30%</f>
        <v>1.4</v>
      </c>
      <c r="AF2">
        <v>100</v>
      </c>
      <c r="AG2" s="3">
        <f t="shared" ref="AG2:AG65" si="4">AF2*1.57%</f>
        <v>1.5700000000000003</v>
      </c>
      <c r="AH2" s="5">
        <f t="shared" ref="AH2:AH65" si="5">AG2-AG2*30%</f>
        <v>1.0990000000000002</v>
      </c>
    </row>
    <row r="3" spans="1:35" s="3" customFormat="1" x14ac:dyDescent="0.25">
      <c r="A3" t="s">
        <v>1846</v>
      </c>
      <c r="B3" t="s">
        <v>24</v>
      </c>
      <c r="C3" t="s">
        <v>1847</v>
      </c>
      <c r="D3" t="s">
        <v>381</v>
      </c>
      <c r="E3" t="s">
        <v>144</v>
      </c>
      <c r="F3" s="1">
        <v>22641</v>
      </c>
      <c r="G3" t="s">
        <v>1848</v>
      </c>
      <c r="H3" t="s">
        <v>28</v>
      </c>
      <c r="I3"/>
      <c r="J3"/>
      <c r="K3" t="s">
        <v>29</v>
      </c>
      <c r="L3" t="s">
        <v>1849</v>
      </c>
      <c r="M3">
        <v>31670</v>
      </c>
      <c r="N3" t="s">
        <v>117</v>
      </c>
      <c r="O3" t="s">
        <v>32</v>
      </c>
      <c r="P3" t="s">
        <v>32</v>
      </c>
      <c r="Q3" t="s">
        <v>32</v>
      </c>
      <c r="R3" t="s">
        <v>1850</v>
      </c>
      <c r="S3"/>
      <c r="T3" t="s">
        <v>1851</v>
      </c>
      <c r="U3" t="s">
        <v>1852</v>
      </c>
      <c r="V3" t="s">
        <v>1853</v>
      </c>
      <c r="W3" t="s">
        <v>486</v>
      </c>
      <c r="X3" t="str">
        <f>CONCATENATE(C3," ",D3)</f>
        <v>Alberola Jean-Marc</v>
      </c>
      <c r="Y3"/>
      <c r="Z3"/>
      <c r="AA3">
        <f t="shared" si="0"/>
        <v>0</v>
      </c>
      <c r="AB3" s="5">
        <f t="shared" si="1"/>
        <v>0</v>
      </c>
      <c r="AC3">
        <v>500</v>
      </c>
      <c r="AD3">
        <f t="shared" si="2"/>
        <v>10</v>
      </c>
      <c r="AE3" s="5">
        <f t="shared" si="3"/>
        <v>7</v>
      </c>
      <c r="AF3">
        <v>500</v>
      </c>
      <c r="AG3" s="3">
        <f t="shared" si="4"/>
        <v>7.8500000000000014</v>
      </c>
      <c r="AH3" s="5">
        <f t="shared" si="5"/>
        <v>5.495000000000001</v>
      </c>
      <c r="AI3" s="10">
        <f>AB3+AE3+AH3</f>
        <v>12.495000000000001</v>
      </c>
    </row>
    <row r="4" spans="1:35" s="3" customFormat="1" hidden="1" x14ac:dyDescent="0.25">
      <c r="A4" t="s">
        <v>2411</v>
      </c>
      <c r="B4" t="s">
        <v>48</v>
      </c>
      <c r="C4" t="s">
        <v>2412</v>
      </c>
      <c r="D4" t="s">
        <v>2413</v>
      </c>
      <c r="E4"/>
      <c r="F4" s="1">
        <v>27417</v>
      </c>
      <c r="G4" t="s">
        <v>2414</v>
      </c>
      <c r="H4" t="s">
        <v>28</v>
      </c>
      <c r="I4"/>
      <c r="J4"/>
      <c r="K4" t="s">
        <v>29</v>
      </c>
      <c r="L4" t="s">
        <v>2415</v>
      </c>
      <c r="M4">
        <v>31520</v>
      </c>
      <c r="N4" t="s">
        <v>532</v>
      </c>
      <c r="O4" t="s">
        <v>32</v>
      </c>
      <c r="P4" t="s">
        <v>32</v>
      </c>
      <c r="Q4" t="s">
        <v>32</v>
      </c>
      <c r="R4">
        <v>664272484</v>
      </c>
      <c r="S4"/>
      <c r="T4" t="s">
        <v>2416</v>
      </c>
      <c r="U4"/>
      <c r="V4"/>
      <c r="W4"/>
      <c r="X4" t="str">
        <f>CONCATENATE(C4," ",D4)</f>
        <v>Arnould Rachel</v>
      </c>
      <c r="Y4"/>
      <c r="Z4"/>
      <c r="AA4">
        <f t="shared" si="0"/>
        <v>0</v>
      </c>
      <c r="AB4" s="5">
        <f t="shared" si="1"/>
        <v>0</v>
      </c>
      <c r="AC4"/>
      <c r="AD4">
        <f t="shared" si="2"/>
        <v>0</v>
      </c>
      <c r="AE4" s="5">
        <f t="shared" si="3"/>
        <v>0</v>
      </c>
      <c r="AF4">
        <v>50</v>
      </c>
      <c r="AG4" s="3">
        <f t="shared" si="4"/>
        <v>0.78500000000000014</v>
      </c>
      <c r="AH4" s="5">
        <f t="shared" si="5"/>
        <v>0.5495000000000001</v>
      </c>
    </row>
    <row r="5" spans="1:35" s="3" customFormat="1" hidden="1" x14ac:dyDescent="0.25">
      <c r="A5" t="s">
        <v>2075</v>
      </c>
      <c r="B5" t="s">
        <v>48</v>
      </c>
      <c r="C5" t="s">
        <v>2076</v>
      </c>
      <c r="D5" t="s">
        <v>50</v>
      </c>
      <c r="E5" t="s">
        <v>2077</v>
      </c>
      <c r="F5" s="1">
        <v>30031</v>
      </c>
      <c r="G5" t="s">
        <v>2078</v>
      </c>
      <c r="H5" t="s">
        <v>28</v>
      </c>
      <c r="I5"/>
      <c r="J5"/>
      <c r="K5" t="s">
        <v>29</v>
      </c>
      <c r="L5" t="s">
        <v>2079</v>
      </c>
      <c r="M5">
        <v>31450</v>
      </c>
      <c r="N5" t="s">
        <v>553</v>
      </c>
      <c r="O5" t="s">
        <v>32</v>
      </c>
      <c r="P5" t="s">
        <v>32</v>
      </c>
      <c r="Q5" t="s">
        <v>32</v>
      </c>
      <c r="R5" t="s">
        <v>2080</v>
      </c>
      <c r="S5"/>
      <c r="T5" t="s">
        <v>2081</v>
      </c>
      <c r="U5"/>
      <c r="V5"/>
      <c r="W5"/>
      <c r="X5" t="str">
        <f>CONCATENATE(C5," ",D5)</f>
        <v>Aubert Marion</v>
      </c>
      <c r="Y5"/>
      <c r="Z5"/>
      <c r="AA5">
        <f t="shared" si="0"/>
        <v>0</v>
      </c>
      <c r="AB5" s="5">
        <f t="shared" si="1"/>
        <v>0</v>
      </c>
      <c r="AC5">
        <v>200</v>
      </c>
      <c r="AD5">
        <f t="shared" si="2"/>
        <v>4</v>
      </c>
      <c r="AE5" s="5">
        <f t="shared" si="3"/>
        <v>2.8</v>
      </c>
      <c r="AF5">
        <v>200</v>
      </c>
      <c r="AG5" s="3">
        <f t="shared" si="4"/>
        <v>3.1400000000000006</v>
      </c>
      <c r="AH5" s="5">
        <f t="shared" si="5"/>
        <v>2.1980000000000004</v>
      </c>
    </row>
    <row r="6" spans="1:35" s="3" customFormat="1" hidden="1" x14ac:dyDescent="0.25">
      <c r="A6" t="s">
        <v>1723</v>
      </c>
      <c r="B6" t="s">
        <v>24</v>
      </c>
      <c r="C6" t="s">
        <v>1724</v>
      </c>
      <c r="D6" t="s">
        <v>1725</v>
      </c>
      <c r="E6"/>
      <c r="F6" s="1">
        <v>30641</v>
      </c>
      <c r="G6" t="s">
        <v>1726</v>
      </c>
      <c r="H6" t="s">
        <v>28</v>
      </c>
      <c r="I6"/>
      <c r="J6"/>
      <c r="K6" t="s">
        <v>29</v>
      </c>
      <c r="L6" t="s">
        <v>1727</v>
      </c>
      <c r="M6">
        <v>31750</v>
      </c>
      <c r="N6" t="s">
        <v>273</v>
      </c>
      <c r="O6" t="s">
        <v>32</v>
      </c>
      <c r="P6" t="s">
        <v>32</v>
      </c>
      <c r="Q6" t="s">
        <v>32</v>
      </c>
      <c r="R6" t="s">
        <v>1728</v>
      </c>
      <c r="S6"/>
      <c r="T6" t="s">
        <v>1729</v>
      </c>
      <c r="U6"/>
      <c r="V6"/>
      <c r="W6"/>
      <c r="X6" t="str">
        <f>CONCATENATE(C6," ",D6)</f>
        <v>Aublanc Jérémie</v>
      </c>
      <c r="Y6"/>
      <c r="Z6"/>
      <c r="AA6">
        <f t="shared" si="0"/>
        <v>0</v>
      </c>
      <c r="AB6" s="5">
        <f t="shared" si="1"/>
        <v>0</v>
      </c>
      <c r="AC6">
        <v>500</v>
      </c>
      <c r="AD6">
        <f t="shared" si="2"/>
        <v>10</v>
      </c>
      <c r="AE6" s="5">
        <f t="shared" si="3"/>
        <v>7</v>
      </c>
      <c r="AF6">
        <v>500</v>
      </c>
      <c r="AG6" s="3">
        <f t="shared" si="4"/>
        <v>7.8500000000000014</v>
      </c>
      <c r="AH6" s="5">
        <f t="shared" si="5"/>
        <v>5.495000000000001</v>
      </c>
    </row>
    <row r="7" spans="1:35" s="3" customFormat="1" hidden="1" x14ac:dyDescent="0.25">
      <c r="A7" t="s">
        <v>1264</v>
      </c>
      <c r="B7" t="s">
        <v>48</v>
      </c>
      <c r="C7" t="s">
        <v>1265</v>
      </c>
      <c r="D7" t="s">
        <v>1266</v>
      </c>
      <c r="E7" t="s">
        <v>144</v>
      </c>
      <c r="F7" s="1">
        <v>30183</v>
      </c>
      <c r="G7" t="s">
        <v>1267</v>
      </c>
      <c r="H7" t="s">
        <v>28</v>
      </c>
      <c r="I7"/>
      <c r="J7"/>
      <c r="K7" t="s">
        <v>29</v>
      </c>
      <c r="L7" t="s">
        <v>1268</v>
      </c>
      <c r="M7">
        <v>31450</v>
      </c>
      <c r="N7" t="s">
        <v>350</v>
      </c>
      <c r="O7" t="s">
        <v>32</v>
      </c>
      <c r="P7" t="s">
        <v>32</v>
      </c>
      <c r="Q7" t="s">
        <v>32</v>
      </c>
      <c r="R7" t="s">
        <v>1269</v>
      </c>
      <c r="S7"/>
      <c r="T7" t="s">
        <v>1270</v>
      </c>
      <c r="U7"/>
      <c r="V7"/>
      <c r="W7"/>
      <c r="X7" t="str">
        <f>CONCATENATE(C7," ",D7)</f>
        <v>AVRAMIDES Elodie</v>
      </c>
      <c r="Y7"/>
      <c r="Z7">
        <v>500</v>
      </c>
      <c r="AA7">
        <f t="shared" si="0"/>
        <v>10</v>
      </c>
      <c r="AB7" s="5">
        <f t="shared" si="1"/>
        <v>7</v>
      </c>
      <c r="AC7">
        <v>500</v>
      </c>
      <c r="AD7">
        <f t="shared" si="2"/>
        <v>10</v>
      </c>
      <c r="AE7" s="5">
        <f t="shared" si="3"/>
        <v>7</v>
      </c>
      <c r="AF7">
        <v>500</v>
      </c>
      <c r="AG7" s="3">
        <f t="shared" si="4"/>
        <v>7.8500000000000014</v>
      </c>
      <c r="AH7" s="5">
        <f t="shared" si="5"/>
        <v>5.495000000000001</v>
      </c>
    </row>
    <row r="8" spans="1:35" s="3" customFormat="1" hidden="1" x14ac:dyDescent="0.25">
      <c r="A8" t="s">
        <v>768</v>
      </c>
      <c r="B8" t="s">
        <v>48</v>
      </c>
      <c r="C8" t="s">
        <v>769</v>
      </c>
      <c r="D8" t="s">
        <v>770</v>
      </c>
      <c r="E8" t="s">
        <v>770</v>
      </c>
      <c r="F8" s="1">
        <v>28030</v>
      </c>
      <c r="G8" t="s">
        <v>771</v>
      </c>
      <c r="H8" t="s">
        <v>28</v>
      </c>
      <c r="I8"/>
      <c r="J8"/>
      <c r="K8" t="s">
        <v>29</v>
      </c>
      <c r="L8" t="s">
        <v>772</v>
      </c>
      <c r="M8">
        <v>75010</v>
      </c>
      <c r="N8" t="s">
        <v>51</v>
      </c>
      <c r="O8" t="s">
        <v>32</v>
      </c>
      <c r="P8" t="s">
        <v>32</v>
      </c>
      <c r="Q8" t="s">
        <v>32</v>
      </c>
      <c r="R8" t="s">
        <v>773</v>
      </c>
      <c r="S8">
        <v>333362013769</v>
      </c>
      <c r="T8" t="s">
        <v>774</v>
      </c>
      <c r="U8"/>
      <c r="V8"/>
      <c r="W8"/>
      <c r="X8" t="str">
        <f>CONCATENATE(C8," ",D8)</f>
        <v>AYMARD Laure</v>
      </c>
      <c r="Y8"/>
      <c r="Z8">
        <v>150</v>
      </c>
      <c r="AA8">
        <f t="shared" si="0"/>
        <v>3</v>
      </c>
      <c r="AB8" s="5">
        <f t="shared" si="1"/>
        <v>2.1</v>
      </c>
      <c r="AC8">
        <v>150</v>
      </c>
      <c r="AD8">
        <f t="shared" si="2"/>
        <v>3</v>
      </c>
      <c r="AE8" s="5">
        <f t="shared" si="3"/>
        <v>2.1</v>
      </c>
      <c r="AF8">
        <v>150</v>
      </c>
      <c r="AG8" s="3">
        <f t="shared" si="4"/>
        <v>2.3550000000000004</v>
      </c>
      <c r="AH8" s="5">
        <f t="shared" si="5"/>
        <v>1.6485000000000003</v>
      </c>
    </row>
    <row r="9" spans="1:35" s="3" customFormat="1" hidden="1" x14ac:dyDescent="0.25">
      <c r="A9" t="s">
        <v>2487</v>
      </c>
      <c r="B9" t="s">
        <v>24</v>
      </c>
      <c r="C9" t="s">
        <v>2488</v>
      </c>
      <c r="D9" t="s">
        <v>388</v>
      </c>
      <c r="E9"/>
      <c r="F9" s="1">
        <v>21872</v>
      </c>
      <c r="G9" t="s">
        <v>2489</v>
      </c>
      <c r="H9" t="s">
        <v>28</v>
      </c>
      <c r="I9"/>
      <c r="J9"/>
      <c r="K9" t="s">
        <v>29</v>
      </c>
      <c r="L9" t="s">
        <v>2490</v>
      </c>
      <c r="M9">
        <v>31320</v>
      </c>
      <c r="N9" t="s">
        <v>2491</v>
      </c>
      <c r="O9" t="s">
        <v>32</v>
      </c>
      <c r="P9" t="s">
        <v>32</v>
      </c>
      <c r="Q9" t="s">
        <v>32</v>
      </c>
      <c r="R9">
        <v>33673635731</v>
      </c>
      <c r="S9">
        <v>33561278985</v>
      </c>
      <c r="T9" t="s">
        <v>2492</v>
      </c>
      <c r="U9"/>
      <c r="V9" t="s">
        <v>95</v>
      </c>
      <c r="W9"/>
      <c r="X9" t="str">
        <f>CONCATENATE(C9," ",D9)</f>
        <v>BAGNERIS  Bernard</v>
      </c>
      <c r="Y9"/>
      <c r="Z9"/>
      <c r="AA9">
        <f t="shared" si="0"/>
        <v>0</v>
      </c>
      <c r="AB9" s="5">
        <f t="shared" si="1"/>
        <v>0</v>
      </c>
      <c r="AC9"/>
      <c r="AD9">
        <f t="shared" si="2"/>
        <v>0</v>
      </c>
      <c r="AE9" s="5">
        <f t="shared" si="3"/>
        <v>0</v>
      </c>
      <c r="AF9">
        <v>50</v>
      </c>
      <c r="AG9" s="3">
        <f t="shared" si="4"/>
        <v>0.78500000000000014</v>
      </c>
      <c r="AH9" s="5">
        <f t="shared" si="5"/>
        <v>0.5495000000000001</v>
      </c>
    </row>
    <row r="10" spans="1:35" s="3" customFormat="1" x14ac:dyDescent="0.25">
      <c r="A10" t="s">
        <v>23</v>
      </c>
      <c r="B10" t="s">
        <v>24</v>
      </c>
      <c r="C10" t="s">
        <v>25</v>
      </c>
      <c r="D10" t="s">
        <v>26</v>
      </c>
      <c r="E10"/>
      <c r="F10" s="1">
        <v>31567</v>
      </c>
      <c r="G10" t="s">
        <v>27</v>
      </c>
      <c r="H10" t="s">
        <v>28</v>
      </c>
      <c r="I10"/>
      <c r="J10"/>
      <c r="K10" t="s">
        <v>29</v>
      </c>
      <c r="L10" t="s">
        <v>30</v>
      </c>
      <c r="M10">
        <v>31100</v>
      </c>
      <c r="N10" t="s">
        <v>31</v>
      </c>
      <c r="O10" t="s">
        <v>32</v>
      </c>
      <c r="P10" t="s">
        <v>32</v>
      </c>
      <c r="Q10" t="s">
        <v>32</v>
      </c>
      <c r="R10">
        <v>33628010079</v>
      </c>
      <c r="S10"/>
      <c r="T10" t="s">
        <v>33</v>
      </c>
      <c r="U10" t="s">
        <v>34</v>
      </c>
      <c r="V10" t="s">
        <v>35</v>
      </c>
      <c r="W10" t="s">
        <v>36</v>
      </c>
      <c r="X10" t="str">
        <f>CONCATENATE(C10," ",D10)</f>
        <v>BALOSSO Olivier</v>
      </c>
      <c r="Y10"/>
      <c r="Z10">
        <v>500</v>
      </c>
      <c r="AA10">
        <f t="shared" si="0"/>
        <v>10</v>
      </c>
      <c r="AB10" s="5">
        <f t="shared" si="1"/>
        <v>7</v>
      </c>
      <c r="AC10">
        <v>500</v>
      </c>
      <c r="AD10">
        <f t="shared" si="2"/>
        <v>10</v>
      </c>
      <c r="AE10" s="5">
        <f t="shared" si="3"/>
        <v>7</v>
      </c>
      <c r="AF10">
        <v>500</v>
      </c>
      <c r="AG10" s="3">
        <f t="shared" si="4"/>
        <v>7.8500000000000014</v>
      </c>
      <c r="AH10" s="5">
        <f t="shared" si="5"/>
        <v>5.495000000000001</v>
      </c>
      <c r="AI10" s="10">
        <f>AB10+AE10+AH10</f>
        <v>19.495000000000001</v>
      </c>
    </row>
    <row r="11" spans="1:35" s="3" customFormat="1" hidden="1" x14ac:dyDescent="0.25">
      <c r="A11" t="s">
        <v>1776</v>
      </c>
      <c r="B11" t="s">
        <v>48</v>
      </c>
      <c r="C11" t="s">
        <v>1777</v>
      </c>
      <c r="D11" t="s">
        <v>1778</v>
      </c>
      <c r="E11"/>
      <c r="F11" s="1">
        <v>22781</v>
      </c>
      <c r="G11" t="s">
        <v>1779</v>
      </c>
      <c r="H11" t="s">
        <v>28</v>
      </c>
      <c r="I11"/>
      <c r="J11"/>
      <c r="K11" t="s">
        <v>29</v>
      </c>
      <c r="L11" t="s">
        <v>1780</v>
      </c>
      <c r="M11">
        <v>31320</v>
      </c>
      <c r="N11" t="s">
        <v>61</v>
      </c>
      <c r="O11" t="s">
        <v>32</v>
      </c>
      <c r="P11" t="s">
        <v>32</v>
      </c>
      <c r="Q11" t="s">
        <v>32</v>
      </c>
      <c r="R11" t="s">
        <v>1781</v>
      </c>
      <c r="S11"/>
      <c r="T11" t="s">
        <v>1782</v>
      </c>
      <c r="U11"/>
      <c r="V11"/>
      <c r="W11"/>
      <c r="X11" t="str">
        <f>CONCATENATE(C11," ",D11)</f>
        <v>Bandel Astride</v>
      </c>
      <c r="Y11"/>
      <c r="Z11"/>
      <c r="AA11">
        <f t="shared" si="0"/>
        <v>0</v>
      </c>
      <c r="AB11" s="5">
        <f t="shared" si="1"/>
        <v>0</v>
      </c>
      <c r="AC11">
        <v>200</v>
      </c>
      <c r="AD11">
        <f t="shared" si="2"/>
        <v>4</v>
      </c>
      <c r="AE11" s="5">
        <f t="shared" si="3"/>
        <v>2.8</v>
      </c>
      <c r="AF11">
        <v>200</v>
      </c>
      <c r="AG11" s="3">
        <f t="shared" si="4"/>
        <v>3.1400000000000006</v>
      </c>
      <c r="AH11" s="5">
        <f t="shared" si="5"/>
        <v>2.1980000000000004</v>
      </c>
    </row>
    <row r="12" spans="1:35" s="3" customFormat="1" hidden="1" x14ac:dyDescent="0.25">
      <c r="A12" t="s">
        <v>1342</v>
      </c>
      <c r="B12" t="s">
        <v>48</v>
      </c>
      <c r="C12" t="s">
        <v>1343</v>
      </c>
      <c r="D12" t="s">
        <v>1344</v>
      </c>
      <c r="E12"/>
      <c r="F12" s="1">
        <v>26264</v>
      </c>
      <c r="G12" t="s">
        <v>1345</v>
      </c>
      <c r="H12" t="s">
        <v>28</v>
      </c>
      <c r="I12"/>
      <c r="J12"/>
      <c r="K12" t="s">
        <v>29</v>
      </c>
      <c r="L12" t="s">
        <v>1346</v>
      </c>
      <c r="M12">
        <v>31670</v>
      </c>
      <c r="N12" t="s">
        <v>117</v>
      </c>
      <c r="O12" t="s">
        <v>32</v>
      </c>
      <c r="P12" t="s">
        <v>32</v>
      </c>
      <c r="Q12" t="s">
        <v>32</v>
      </c>
      <c r="R12" t="s">
        <v>1347</v>
      </c>
      <c r="S12"/>
      <c r="T12" t="s">
        <v>1348</v>
      </c>
      <c r="U12"/>
      <c r="V12"/>
      <c r="W12"/>
      <c r="X12" t="str">
        <f>CONCATENATE(C12," ",D12)</f>
        <v>Baret Céline</v>
      </c>
      <c r="Y12"/>
      <c r="Z12">
        <v>50</v>
      </c>
      <c r="AA12">
        <f t="shared" si="0"/>
        <v>1</v>
      </c>
      <c r="AB12" s="5">
        <f t="shared" si="1"/>
        <v>0.7</v>
      </c>
      <c r="AC12">
        <v>50</v>
      </c>
      <c r="AD12">
        <f t="shared" si="2"/>
        <v>1</v>
      </c>
      <c r="AE12" s="5">
        <f t="shared" si="3"/>
        <v>0.7</v>
      </c>
      <c r="AF12">
        <v>50</v>
      </c>
      <c r="AG12" s="3">
        <f t="shared" si="4"/>
        <v>0.78500000000000014</v>
      </c>
      <c r="AH12" s="5">
        <f t="shared" si="5"/>
        <v>0.5495000000000001</v>
      </c>
    </row>
    <row r="13" spans="1:35" s="3" customFormat="1" hidden="1" x14ac:dyDescent="0.25">
      <c r="A13" t="s">
        <v>1674</v>
      </c>
      <c r="B13" t="s">
        <v>24</v>
      </c>
      <c r="C13" t="s">
        <v>880</v>
      </c>
      <c r="D13" t="s">
        <v>1204</v>
      </c>
      <c r="E13"/>
      <c r="F13" s="1">
        <v>32271</v>
      </c>
      <c r="G13" t="s">
        <v>53</v>
      </c>
      <c r="H13" t="s">
        <v>28</v>
      </c>
      <c r="I13"/>
      <c r="J13"/>
      <c r="K13" t="s">
        <v>29</v>
      </c>
      <c r="L13" t="s">
        <v>1675</v>
      </c>
      <c r="M13">
        <v>31450</v>
      </c>
      <c r="N13" t="s">
        <v>1199</v>
      </c>
      <c r="O13" t="s">
        <v>32</v>
      </c>
      <c r="P13" t="s">
        <v>32</v>
      </c>
      <c r="Q13" t="s">
        <v>32</v>
      </c>
      <c r="R13" t="s">
        <v>1676</v>
      </c>
      <c r="S13"/>
      <c r="T13" t="s">
        <v>1677</v>
      </c>
      <c r="U13"/>
      <c r="V13"/>
      <c r="W13"/>
      <c r="X13" t="str">
        <f>CONCATENATE(C13," ",D13)</f>
        <v>Barousse Adrien</v>
      </c>
      <c r="Y13"/>
      <c r="Z13">
        <v>50</v>
      </c>
      <c r="AA13">
        <f t="shared" si="0"/>
        <v>1</v>
      </c>
      <c r="AB13" s="5">
        <f t="shared" si="1"/>
        <v>0.7</v>
      </c>
      <c r="AC13">
        <v>50</v>
      </c>
      <c r="AD13">
        <f t="shared" si="2"/>
        <v>1</v>
      </c>
      <c r="AE13" s="5">
        <f t="shared" si="3"/>
        <v>0.7</v>
      </c>
      <c r="AF13">
        <v>50</v>
      </c>
      <c r="AG13" s="3">
        <f t="shared" si="4"/>
        <v>0.78500000000000014</v>
      </c>
      <c r="AH13" s="5">
        <f t="shared" si="5"/>
        <v>0.5495000000000001</v>
      </c>
    </row>
    <row r="14" spans="1:35" s="3" customFormat="1" hidden="1" x14ac:dyDescent="0.25">
      <c r="A14" t="s">
        <v>954</v>
      </c>
      <c r="B14" t="s">
        <v>48</v>
      </c>
      <c r="C14" t="s">
        <v>880</v>
      </c>
      <c r="D14" t="s">
        <v>955</v>
      </c>
      <c r="E14"/>
      <c r="F14" s="1">
        <v>20863</v>
      </c>
      <c r="G14" t="s">
        <v>53</v>
      </c>
      <c r="H14" t="s">
        <v>28</v>
      </c>
      <c r="I14"/>
      <c r="J14"/>
      <c r="K14" t="s">
        <v>29</v>
      </c>
      <c r="L14" t="s">
        <v>882</v>
      </c>
      <c r="M14">
        <v>31450</v>
      </c>
      <c r="N14" t="s">
        <v>883</v>
      </c>
      <c r="O14" t="s">
        <v>32</v>
      </c>
      <c r="P14" t="s">
        <v>32</v>
      </c>
      <c r="Q14" t="s">
        <v>32</v>
      </c>
      <c r="R14" t="s">
        <v>884</v>
      </c>
      <c r="S14"/>
      <c r="T14" t="s">
        <v>885</v>
      </c>
      <c r="U14"/>
      <c r="V14"/>
      <c r="W14"/>
      <c r="X14" t="str">
        <f>CONCATENATE(C14," ",D14)</f>
        <v>Barousse Annie</v>
      </c>
      <c r="Y14"/>
      <c r="Z14">
        <v>50</v>
      </c>
      <c r="AA14">
        <f t="shared" si="0"/>
        <v>1</v>
      </c>
      <c r="AB14" s="5">
        <f t="shared" si="1"/>
        <v>0.7</v>
      </c>
      <c r="AC14">
        <v>50</v>
      </c>
      <c r="AD14">
        <f t="shared" si="2"/>
        <v>1</v>
      </c>
      <c r="AE14" s="5">
        <f t="shared" si="3"/>
        <v>0.7</v>
      </c>
      <c r="AF14">
        <v>50</v>
      </c>
      <c r="AG14" s="3">
        <f t="shared" si="4"/>
        <v>0.78500000000000014</v>
      </c>
      <c r="AH14" s="5">
        <f t="shared" si="5"/>
        <v>0.5495000000000001</v>
      </c>
    </row>
    <row r="15" spans="1:35" s="3" customFormat="1" hidden="1" x14ac:dyDescent="0.25">
      <c r="A15" t="s">
        <v>1678</v>
      </c>
      <c r="B15" t="s">
        <v>24</v>
      </c>
      <c r="C15" t="s">
        <v>880</v>
      </c>
      <c r="D15" t="s">
        <v>1679</v>
      </c>
      <c r="E15"/>
      <c r="F15" s="1">
        <v>31518</v>
      </c>
      <c r="G15" t="s">
        <v>53</v>
      </c>
      <c r="H15" t="s">
        <v>28</v>
      </c>
      <c r="I15"/>
      <c r="J15"/>
      <c r="K15" t="s">
        <v>29</v>
      </c>
      <c r="L15" t="s">
        <v>1675</v>
      </c>
      <c r="M15">
        <v>31451</v>
      </c>
      <c r="N15" t="s">
        <v>1199</v>
      </c>
      <c r="O15" t="s">
        <v>32</v>
      </c>
      <c r="P15" t="s">
        <v>32</v>
      </c>
      <c r="Q15" t="s">
        <v>32</v>
      </c>
      <c r="R15" t="s">
        <v>1680</v>
      </c>
      <c r="S15"/>
      <c r="T15" t="s">
        <v>1681</v>
      </c>
      <c r="U15"/>
      <c r="V15"/>
      <c r="W15"/>
      <c r="X15" t="str">
        <f>CONCATENATE(C15," ",D15)</f>
        <v>Barousse Aude</v>
      </c>
      <c r="Y15"/>
      <c r="Z15">
        <v>50</v>
      </c>
      <c r="AA15">
        <f t="shared" si="0"/>
        <v>1</v>
      </c>
      <c r="AB15" s="5">
        <f t="shared" si="1"/>
        <v>0.7</v>
      </c>
      <c r="AC15">
        <v>50</v>
      </c>
      <c r="AD15">
        <f t="shared" si="2"/>
        <v>1</v>
      </c>
      <c r="AE15" s="5">
        <f t="shared" si="3"/>
        <v>0.7</v>
      </c>
      <c r="AF15">
        <v>50</v>
      </c>
      <c r="AG15" s="3">
        <f t="shared" si="4"/>
        <v>0.78500000000000014</v>
      </c>
      <c r="AH15" s="5">
        <f t="shared" si="5"/>
        <v>0.5495000000000001</v>
      </c>
    </row>
    <row r="16" spans="1:35" s="3" customFormat="1" hidden="1" x14ac:dyDescent="0.25">
      <c r="A16" t="s">
        <v>879</v>
      </c>
      <c r="B16" t="s">
        <v>24</v>
      </c>
      <c r="C16" t="s">
        <v>880</v>
      </c>
      <c r="D16" t="s">
        <v>325</v>
      </c>
      <c r="E16"/>
      <c r="F16" s="1">
        <v>20840</v>
      </c>
      <c r="G16" t="s">
        <v>881</v>
      </c>
      <c r="H16" t="s">
        <v>28</v>
      </c>
      <c r="I16"/>
      <c r="J16"/>
      <c r="K16" t="s">
        <v>29</v>
      </c>
      <c r="L16" t="s">
        <v>882</v>
      </c>
      <c r="M16">
        <v>31450</v>
      </c>
      <c r="N16" t="s">
        <v>883</v>
      </c>
      <c r="O16" t="s">
        <v>32</v>
      </c>
      <c r="P16" t="s">
        <v>32</v>
      </c>
      <c r="Q16" t="s">
        <v>32</v>
      </c>
      <c r="R16" t="s">
        <v>884</v>
      </c>
      <c r="S16"/>
      <c r="T16" t="s">
        <v>885</v>
      </c>
      <c r="U16"/>
      <c r="V16"/>
      <c r="W16"/>
      <c r="X16" t="str">
        <f>CONCATENATE(C16," ",D16)</f>
        <v>Barousse Francis</v>
      </c>
      <c r="Y16"/>
      <c r="Z16">
        <v>50</v>
      </c>
      <c r="AA16">
        <f t="shared" si="0"/>
        <v>1</v>
      </c>
      <c r="AB16" s="5">
        <f t="shared" si="1"/>
        <v>0.7</v>
      </c>
      <c r="AC16">
        <v>50</v>
      </c>
      <c r="AD16">
        <f t="shared" si="2"/>
        <v>1</v>
      </c>
      <c r="AE16" s="5">
        <f t="shared" si="3"/>
        <v>0.7</v>
      </c>
      <c r="AF16">
        <v>50</v>
      </c>
      <c r="AG16" s="3">
        <f t="shared" si="4"/>
        <v>0.78500000000000014</v>
      </c>
      <c r="AH16" s="5">
        <f t="shared" si="5"/>
        <v>0.5495000000000001</v>
      </c>
    </row>
    <row r="17" spans="1:35" s="3" customFormat="1" hidden="1" x14ac:dyDescent="0.25">
      <c r="A17" t="s">
        <v>1196</v>
      </c>
      <c r="B17" t="s">
        <v>24</v>
      </c>
      <c r="C17" t="s">
        <v>1197</v>
      </c>
      <c r="D17" t="s">
        <v>1044</v>
      </c>
      <c r="E17" t="s">
        <v>144</v>
      </c>
      <c r="F17" s="1">
        <v>31029</v>
      </c>
      <c r="G17" t="s">
        <v>31</v>
      </c>
      <c r="H17" t="s">
        <v>28</v>
      </c>
      <c r="I17"/>
      <c r="J17"/>
      <c r="K17" t="s">
        <v>29</v>
      </c>
      <c r="L17" t="s">
        <v>1198</v>
      </c>
      <c r="M17">
        <v>31450</v>
      </c>
      <c r="N17" t="s">
        <v>1199</v>
      </c>
      <c r="O17" t="s">
        <v>32</v>
      </c>
      <c r="P17" t="s">
        <v>32</v>
      </c>
      <c r="Q17" t="s">
        <v>32</v>
      </c>
      <c r="R17" t="s">
        <v>1200</v>
      </c>
      <c r="S17"/>
      <c r="T17" t="s">
        <v>1201</v>
      </c>
      <c r="U17"/>
      <c r="V17"/>
      <c r="W17"/>
      <c r="X17" t="str">
        <f>CONCATENATE(C17," ",D17)</f>
        <v>BAROUSSE JULIEN</v>
      </c>
      <c r="Y17"/>
      <c r="Z17">
        <v>50</v>
      </c>
      <c r="AA17">
        <f t="shared" si="0"/>
        <v>1</v>
      </c>
      <c r="AB17" s="5">
        <f t="shared" si="1"/>
        <v>0.7</v>
      </c>
      <c r="AC17">
        <v>50</v>
      </c>
      <c r="AD17">
        <f t="shared" si="2"/>
        <v>1</v>
      </c>
      <c r="AE17" s="5">
        <f t="shared" si="3"/>
        <v>0.7</v>
      </c>
      <c r="AF17">
        <v>50</v>
      </c>
      <c r="AG17" s="3">
        <f t="shared" si="4"/>
        <v>0.78500000000000014</v>
      </c>
      <c r="AH17" s="5">
        <f t="shared" si="5"/>
        <v>0.5495000000000001</v>
      </c>
    </row>
    <row r="18" spans="1:35" s="3" customFormat="1" hidden="1" x14ac:dyDescent="0.25">
      <c r="A18" t="s">
        <v>1027</v>
      </c>
      <c r="B18" t="s">
        <v>48</v>
      </c>
      <c r="C18" t="s">
        <v>1028</v>
      </c>
      <c r="D18" t="s">
        <v>1029</v>
      </c>
      <c r="E18"/>
      <c r="F18" s="1">
        <v>22641</v>
      </c>
      <c r="G18" t="s">
        <v>1030</v>
      </c>
      <c r="H18" t="s">
        <v>28</v>
      </c>
      <c r="I18"/>
      <c r="J18"/>
      <c r="K18" t="s">
        <v>29</v>
      </c>
      <c r="L18" t="s">
        <v>1031</v>
      </c>
      <c r="M18">
        <v>31320</v>
      </c>
      <c r="N18" t="s">
        <v>93</v>
      </c>
      <c r="O18" t="s">
        <v>32</v>
      </c>
      <c r="P18" t="s">
        <v>32</v>
      </c>
      <c r="Q18" t="s">
        <v>32</v>
      </c>
      <c r="R18" t="s">
        <v>1032</v>
      </c>
      <c r="S18"/>
      <c r="T18" t="s">
        <v>1033</v>
      </c>
      <c r="U18"/>
      <c r="V18"/>
      <c r="W18"/>
      <c r="X18" t="str">
        <f>CONCATENATE(C18," ",D18)</f>
        <v>Barrau Marie-Régine</v>
      </c>
      <c r="Y18"/>
      <c r="Z18">
        <v>100</v>
      </c>
      <c r="AA18">
        <f t="shared" si="0"/>
        <v>2</v>
      </c>
      <c r="AB18" s="5">
        <f t="shared" si="1"/>
        <v>1.4</v>
      </c>
      <c r="AC18">
        <v>100</v>
      </c>
      <c r="AD18">
        <f t="shared" si="2"/>
        <v>2</v>
      </c>
      <c r="AE18" s="5">
        <f t="shared" si="3"/>
        <v>1.4</v>
      </c>
      <c r="AF18">
        <v>100</v>
      </c>
      <c r="AG18" s="3">
        <f t="shared" si="4"/>
        <v>1.5700000000000003</v>
      </c>
      <c r="AH18" s="5">
        <f t="shared" si="5"/>
        <v>1.0990000000000002</v>
      </c>
    </row>
    <row r="19" spans="1:35" s="3" customFormat="1" x14ac:dyDescent="0.25">
      <c r="A19" t="s">
        <v>1988</v>
      </c>
      <c r="B19" t="s">
        <v>24</v>
      </c>
      <c r="C19" t="s">
        <v>1989</v>
      </c>
      <c r="D19" t="s">
        <v>745</v>
      </c>
      <c r="E19" t="s">
        <v>144</v>
      </c>
      <c r="F19" s="1">
        <v>31810</v>
      </c>
      <c r="G19" t="s">
        <v>665</v>
      </c>
      <c r="H19" t="s">
        <v>28</v>
      </c>
      <c r="I19"/>
      <c r="J19"/>
      <c r="K19" t="s">
        <v>29</v>
      </c>
      <c r="L19" t="s">
        <v>1990</v>
      </c>
      <c r="M19">
        <v>31450</v>
      </c>
      <c r="N19" t="s">
        <v>553</v>
      </c>
      <c r="O19" t="s">
        <v>32</v>
      </c>
      <c r="P19" t="s">
        <v>32</v>
      </c>
      <c r="Q19" t="s">
        <v>32</v>
      </c>
      <c r="R19" t="s">
        <v>1991</v>
      </c>
      <c r="S19"/>
      <c r="T19" t="s">
        <v>1992</v>
      </c>
      <c r="U19" t="s">
        <v>1993</v>
      </c>
      <c r="V19" t="s">
        <v>1994</v>
      </c>
      <c r="W19" t="s">
        <v>1995</v>
      </c>
      <c r="X19" t="str">
        <f>CONCATENATE(C19," ",D19)</f>
        <v>BASCOUL Guillaume</v>
      </c>
      <c r="Y19"/>
      <c r="Z19"/>
      <c r="AA19">
        <f t="shared" si="0"/>
        <v>0</v>
      </c>
      <c r="AB19" s="5">
        <f t="shared" si="1"/>
        <v>0</v>
      </c>
      <c r="AC19">
        <v>500</v>
      </c>
      <c r="AD19">
        <f t="shared" si="2"/>
        <v>10</v>
      </c>
      <c r="AE19" s="5">
        <f t="shared" si="3"/>
        <v>7</v>
      </c>
      <c r="AF19">
        <v>500</v>
      </c>
      <c r="AG19" s="3">
        <f t="shared" si="4"/>
        <v>7.8500000000000014</v>
      </c>
      <c r="AH19" s="5">
        <f t="shared" si="5"/>
        <v>5.495000000000001</v>
      </c>
      <c r="AI19" s="10">
        <f>AB19+AE19+AH19</f>
        <v>12.495000000000001</v>
      </c>
    </row>
    <row r="20" spans="1:35" s="3" customFormat="1" x14ac:dyDescent="0.25">
      <c r="A20" t="s">
        <v>2383</v>
      </c>
      <c r="B20" t="s">
        <v>48</v>
      </c>
      <c r="C20" t="s">
        <v>1989</v>
      </c>
      <c r="D20" t="s">
        <v>712</v>
      </c>
      <c r="E20"/>
      <c r="F20" s="1">
        <v>43351</v>
      </c>
      <c r="G20" t="s">
        <v>53</v>
      </c>
      <c r="H20" t="s">
        <v>676</v>
      </c>
      <c r="I20"/>
      <c r="J20"/>
      <c r="K20" t="s">
        <v>29</v>
      </c>
      <c r="L20" t="s">
        <v>1990</v>
      </c>
      <c r="M20">
        <v>31450</v>
      </c>
      <c r="N20" t="s">
        <v>553</v>
      </c>
      <c r="O20" t="s">
        <v>32</v>
      </c>
      <c r="P20" t="s">
        <v>32</v>
      </c>
      <c r="Q20" t="s">
        <v>32</v>
      </c>
      <c r="R20">
        <v>33682461147</v>
      </c>
      <c r="S20"/>
      <c r="T20" t="s">
        <v>1992</v>
      </c>
      <c r="U20" t="s">
        <v>2384</v>
      </c>
      <c r="V20" t="s">
        <v>2385</v>
      </c>
      <c r="W20" t="s">
        <v>1995</v>
      </c>
      <c r="X20" t="str">
        <f>CONCATENATE(C20," ",D20)</f>
        <v>BASCOUL Noémie</v>
      </c>
      <c r="Y20"/>
      <c r="Z20"/>
      <c r="AA20">
        <f t="shared" si="0"/>
        <v>0</v>
      </c>
      <c r="AB20" s="5">
        <f t="shared" si="1"/>
        <v>0</v>
      </c>
      <c r="AC20"/>
      <c r="AD20">
        <f t="shared" si="2"/>
        <v>0</v>
      </c>
      <c r="AE20" s="5">
        <f t="shared" si="3"/>
        <v>0</v>
      </c>
      <c r="AF20">
        <v>500</v>
      </c>
      <c r="AG20" s="3">
        <f t="shared" si="4"/>
        <v>7.8500000000000014</v>
      </c>
      <c r="AH20" s="5">
        <f t="shared" si="5"/>
        <v>5.495000000000001</v>
      </c>
      <c r="AI20" s="10">
        <f>AB20+AE20+AH20</f>
        <v>5.495000000000001</v>
      </c>
    </row>
    <row r="21" spans="1:35" s="3" customFormat="1" x14ac:dyDescent="0.25">
      <c r="A21" t="s">
        <v>2093</v>
      </c>
      <c r="B21" t="s">
        <v>48</v>
      </c>
      <c r="C21" t="s">
        <v>1989</v>
      </c>
      <c r="D21" t="s">
        <v>2094</v>
      </c>
      <c r="E21" t="s">
        <v>46</v>
      </c>
      <c r="F21" s="1">
        <v>42628</v>
      </c>
      <c r="G21" t="s">
        <v>31</v>
      </c>
      <c r="H21" t="s">
        <v>676</v>
      </c>
      <c r="I21"/>
      <c r="J21"/>
      <c r="K21" t="s">
        <v>29</v>
      </c>
      <c r="L21" t="s">
        <v>1990</v>
      </c>
      <c r="M21">
        <v>31450</v>
      </c>
      <c r="N21" t="s">
        <v>553</v>
      </c>
      <c r="O21" t="s">
        <v>32</v>
      </c>
      <c r="P21" t="s">
        <v>32</v>
      </c>
      <c r="Q21" t="s">
        <v>32</v>
      </c>
      <c r="R21"/>
      <c r="S21"/>
      <c r="T21" t="s">
        <v>1992</v>
      </c>
      <c r="U21" t="s">
        <v>2095</v>
      </c>
      <c r="V21" t="s">
        <v>2096</v>
      </c>
      <c r="W21" t="s">
        <v>1995</v>
      </c>
      <c r="X21" t="str">
        <f>CONCATENATE(C21," ",D21)</f>
        <v>BASCOUL OLIVIA</v>
      </c>
      <c r="Y21"/>
      <c r="Z21"/>
      <c r="AA21">
        <f t="shared" si="0"/>
        <v>0</v>
      </c>
      <c r="AB21" s="5">
        <f t="shared" si="1"/>
        <v>0</v>
      </c>
      <c r="AC21">
        <v>500</v>
      </c>
      <c r="AD21">
        <f t="shared" si="2"/>
        <v>10</v>
      </c>
      <c r="AE21" s="5">
        <f t="shared" si="3"/>
        <v>7</v>
      </c>
      <c r="AF21">
        <v>500</v>
      </c>
      <c r="AG21" s="3">
        <f t="shared" si="4"/>
        <v>7.8500000000000014</v>
      </c>
      <c r="AH21" s="5">
        <f t="shared" si="5"/>
        <v>5.495000000000001</v>
      </c>
      <c r="AI21" s="10">
        <f>AB21+AE21+AH21</f>
        <v>12.495000000000001</v>
      </c>
    </row>
    <row r="22" spans="1:35" s="3" customFormat="1" x14ac:dyDescent="0.25">
      <c r="A22" t="s">
        <v>838</v>
      </c>
      <c r="B22" t="s">
        <v>48</v>
      </c>
      <c r="C22" t="s">
        <v>839</v>
      </c>
      <c r="D22" t="s">
        <v>840</v>
      </c>
      <c r="E22" t="s">
        <v>841</v>
      </c>
      <c r="F22" s="1">
        <v>18780</v>
      </c>
      <c r="G22" t="s">
        <v>842</v>
      </c>
      <c r="H22" t="s">
        <v>28</v>
      </c>
      <c r="I22"/>
      <c r="J22"/>
      <c r="K22" t="s">
        <v>29</v>
      </c>
      <c r="L22" t="s">
        <v>843</v>
      </c>
      <c r="M22">
        <v>31650</v>
      </c>
      <c r="N22" t="s">
        <v>844</v>
      </c>
      <c r="O22" t="s">
        <v>32</v>
      </c>
      <c r="P22" t="s">
        <v>32</v>
      </c>
      <c r="Q22" t="s">
        <v>32</v>
      </c>
      <c r="R22" t="s">
        <v>845</v>
      </c>
      <c r="S22"/>
      <c r="T22" t="s">
        <v>846</v>
      </c>
      <c r="U22" t="s">
        <v>847</v>
      </c>
      <c r="V22" t="s">
        <v>848</v>
      </c>
      <c r="W22" t="s">
        <v>67</v>
      </c>
      <c r="X22" t="str">
        <f>CONCATENATE(C22," ",D22)</f>
        <v>BENTO Aida</v>
      </c>
      <c r="Y22"/>
      <c r="Z22">
        <v>600</v>
      </c>
      <c r="AA22">
        <f t="shared" si="0"/>
        <v>12</v>
      </c>
      <c r="AB22" s="5">
        <f t="shared" si="1"/>
        <v>8.4</v>
      </c>
      <c r="AC22">
        <v>600</v>
      </c>
      <c r="AD22">
        <f t="shared" si="2"/>
        <v>12</v>
      </c>
      <c r="AE22" s="5">
        <f t="shared" si="3"/>
        <v>8.4</v>
      </c>
      <c r="AF22">
        <v>600</v>
      </c>
      <c r="AG22" s="3">
        <f t="shared" si="4"/>
        <v>9.4200000000000017</v>
      </c>
      <c r="AH22" s="5">
        <f t="shared" si="5"/>
        <v>6.5940000000000012</v>
      </c>
      <c r="AI22" s="10">
        <f>AB22+AE22+AH22</f>
        <v>23.394000000000002</v>
      </c>
    </row>
    <row r="23" spans="1:35" s="3" customFormat="1" hidden="1" x14ac:dyDescent="0.25">
      <c r="A23" t="s">
        <v>1887</v>
      </c>
      <c r="B23" t="s">
        <v>48</v>
      </c>
      <c r="C23" t="s">
        <v>1888</v>
      </c>
      <c r="D23" t="s">
        <v>1889</v>
      </c>
      <c r="E23" t="s">
        <v>1890</v>
      </c>
      <c r="F23" s="1">
        <v>19497</v>
      </c>
      <c r="G23" t="s">
        <v>1891</v>
      </c>
      <c r="H23" t="s">
        <v>28</v>
      </c>
      <c r="I23"/>
      <c r="J23"/>
      <c r="K23" t="s">
        <v>29</v>
      </c>
      <c r="L23" t="s">
        <v>1892</v>
      </c>
      <c r="M23">
        <v>31320</v>
      </c>
      <c r="N23" t="s">
        <v>1893</v>
      </c>
      <c r="O23" t="s">
        <v>32</v>
      </c>
      <c r="P23" t="s">
        <v>32</v>
      </c>
      <c r="Q23" t="s">
        <v>32</v>
      </c>
      <c r="R23" t="s">
        <v>1894</v>
      </c>
      <c r="S23"/>
      <c r="T23" t="s">
        <v>1895</v>
      </c>
      <c r="U23"/>
      <c r="V23"/>
      <c r="W23"/>
      <c r="X23" t="str">
        <f>CONCATENATE(C23," ",D23)</f>
        <v>BERNARD NELLY</v>
      </c>
      <c r="Y23"/>
      <c r="Z23"/>
      <c r="AA23">
        <f t="shared" si="0"/>
        <v>0</v>
      </c>
      <c r="AB23" s="5">
        <f t="shared" si="1"/>
        <v>0</v>
      </c>
      <c r="AC23">
        <v>500</v>
      </c>
      <c r="AD23">
        <f t="shared" si="2"/>
        <v>10</v>
      </c>
      <c r="AE23" s="5">
        <f t="shared" si="3"/>
        <v>7</v>
      </c>
      <c r="AF23">
        <v>500</v>
      </c>
      <c r="AG23" s="3">
        <f t="shared" si="4"/>
        <v>7.8500000000000014</v>
      </c>
      <c r="AH23" s="5">
        <f t="shared" si="5"/>
        <v>5.495000000000001</v>
      </c>
    </row>
    <row r="24" spans="1:35" s="3" customFormat="1" x14ac:dyDescent="0.25">
      <c r="A24" t="s">
        <v>387</v>
      </c>
      <c r="B24" t="s">
        <v>48</v>
      </c>
      <c r="C24" t="s">
        <v>388</v>
      </c>
      <c r="D24" t="s">
        <v>389</v>
      </c>
      <c r="E24"/>
      <c r="F24" s="1">
        <v>23622</v>
      </c>
      <c r="G24" t="s">
        <v>390</v>
      </c>
      <c r="H24" t="s">
        <v>28</v>
      </c>
      <c r="I24"/>
      <c r="J24"/>
      <c r="K24" t="s">
        <v>29</v>
      </c>
      <c r="L24" t="s">
        <v>391</v>
      </c>
      <c r="M24">
        <v>31670</v>
      </c>
      <c r="N24" t="s">
        <v>117</v>
      </c>
      <c r="O24" t="s">
        <v>32</v>
      </c>
      <c r="P24" t="s">
        <v>32</v>
      </c>
      <c r="Q24" t="s">
        <v>32</v>
      </c>
      <c r="R24" t="s">
        <v>392</v>
      </c>
      <c r="S24">
        <v>33682232693</v>
      </c>
      <c r="T24" t="s">
        <v>393</v>
      </c>
      <c r="U24" t="s">
        <v>394</v>
      </c>
      <c r="V24" t="s">
        <v>395</v>
      </c>
      <c r="W24" t="s">
        <v>396</v>
      </c>
      <c r="X24" t="str">
        <f>CONCATENATE(C24," ",D24)</f>
        <v>Bernard Pascale</v>
      </c>
      <c r="Y24"/>
      <c r="Z24">
        <v>500</v>
      </c>
      <c r="AA24">
        <f t="shared" si="0"/>
        <v>10</v>
      </c>
      <c r="AB24" s="5">
        <f t="shared" si="1"/>
        <v>7</v>
      </c>
      <c r="AC24">
        <v>500</v>
      </c>
      <c r="AD24">
        <f t="shared" si="2"/>
        <v>10</v>
      </c>
      <c r="AE24" s="5">
        <f t="shared" si="3"/>
        <v>7</v>
      </c>
      <c r="AF24">
        <v>500</v>
      </c>
      <c r="AG24" s="3">
        <f t="shared" si="4"/>
        <v>7.8500000000000014</v>
      </c>
      <c r="AH24" s="5">
        <f t="shared" si="5"/>
        <v>5.495000000000001</v>
      </c>
      <c r="AI24" s="10">
        <f>AB24+AE24+AH24</f>
        <v>19.495000000000001</v>
      </c>
    </row>
    <row r="25" spans="1:35" s="3" customFormat="1" hidden="1" x14ac:dyDescent="0.25">
      <c r="A25" t="s">
        <v>2448</v>
      </c>
      <c r="B25" t="s">
        <v>48</v>
      </c>
      <c r="C25" t="s">
        <v>2449</v>
      </c>
      <c r="D25" t="s">
        <v>2450</v>
      </c>
      <c r="E25"/>
      <c r="F25" s="1">
        <v>21095</v>
      </c>
      <c r="G25" t="s">
        <v>2451</v>
      </c>
      <c r="H25" t="s">
        <v>28</v>
      </c>
      <c r="I25"/>
      <c r="J25"/>
      <c r="K25" t="s">
        <v>29</v>
      </c>
      <c r="L25" t="s">
        <v>2452</v>
      </c>
      <c r="M25">
        <v>31870</v>
      </c>
      <c r="N25" t="s">
        <v>2409</v>
      </c>
      <c r="O25" t="s">
        <v>32</v>
      </c>
      <c r="P25" t="s">
        <v>32</v>
      </c>
      <c r="Q25" t="s">
        <v>32</v>
      </c>
      <c r="R25" t="s">
        <v>2453</v>
      </c>
      <c r="S25" t="s">
        <v>2454</v>
      </c>
      <c r="T25" t="s">
        <v>2455</v>
      </c>
      <c r="U25"/>
      <c r="V25" t="s">
        <v>95</v>
      </c>
      <c r="W25"/>
      <c r="X25" t="str">
        <f>CONCATENATE(C25," ",D25)</f>
        <v>besse nicole</v>
      </c>
      <c r="Y25"/>
      <c r="Z25"/>
      <c r="AA25">
        <f t="shared" si="0"/>
        <v>0</v>
      </c>
      <c r="AB25" s="5">
        <f t="shared" si="1"/>
        <v>0</v>
      </c>
      <c r="AC25"/>
      <c r="AD25">
        <f t="shared" si="2"/>
        <v>0</v>
      </c>
      <c r="AE25" s="5">
        <f t="shared" si="3"/>
        <v>0</v>
      </c>
      <c r="AF25">
        <v>3000</v>
      </c>
      <c r="AG25" s="3">
        <f t="shared" si="4"/>
        <v>47.100000000000009</v>
      </c>
      <c r="AH25" s="5">
        <f t="shared" si="5"/>
        <v>32.970000000000006</v>
      </c>
    </row>
    <row r="26" spans="1:35" s="3" customFormat="1" hidden="1" x14ac:dyDescent="0.25">
      <c r="A26" t="s">
        <v>1277</v>
      </c>
      <c r="B26" t="s">
        <v>48</v>
      </c>
      <c r="C26" t="s">
        <v>1278</v>
      </c>
      <c r="D26" t="s">
        <v>1279</v>
      </c>
      <c r="E26" t="s">
        <v>1280</v>
      </c>
      <c r="F26" s="1">
        <v>17433</v>
      </c>
      <c r="G26" t="s">
        <v>1084</v>
      </c>
      <c r="H26" t="s">
        <v>28</v>
      </c>
      <c r="I26"/>
      <c r="J26"/>
      <c r="K26" t="s">
        <v>29</v>
      </c>
      <c r="L26" t="s">
        <v>1281</v>
      </c>
      <c r="M26">
        <v>31450</v>
      </c>
      <c r="N26" t="s">
        <v>1282</v>
      </c>
      <c r="O26" t="s">
        <v>32</v>
      </c>
      <c r="P26" t="s">
        <v>32</v>
      </c>
      <c r="Q26" t="s">
        <v>32</v>
      </c>
      <c r="R26" t="s">
        <v>1283</v>
      </c>
      <c r="S26"/>
      <c r="T26" t="s">
        <v>1284</v>
      </c>
      <c r="U26"/>
      <c r="V26"/>
      <c r="W26"/>
      <c r="X26" t="str">
        <f>CONCATENATE(C26," ",D26)</f>
        <v>Billard Bernadette</v>
      </c>
      <c r="Y26"/>
      <c r="Z26">
        <v>50</v>
      </c>
      <c r="AA26">
        <f t="shared" si="0"/>
        <v>1</v>
      </c>
      <c r="AB26" s="5">
        <f t="shared" si="1"/>
        <v>0.7</v>
      </c>
      <c r="AC26">
        <v>50</v>
      </c>
      <c r="AD26">
        <f t="shared" si="2"/>
        <v>1</v>
      </c>
      <c r="AE26" s="5">
        <f t="shared" si="3"/>
        <v>0.7</v>
      </c>
      <c r="AF26">
        <v>50</v>
      </c>
      <c r="AG26" s="3">
        <f t="shared" si="4"/>
        <v>0.78500000000000014</v>
      </c>
      <c r="AH26" s="5">
        <f t="shared" si="5"/>
        <v>0.5495000000000001</v>
      </c>
    </row>
    <row r="27" spans="1:35" s="3" customFormat="1" hidden="1" x14ac:dyDescent="0.25">
      <c r="A27" t="s">
        <v>2134</v>
      </c>
      <c r="B27" t="s">
        <v>24</v>
      </c>
      <c r="C27" t="s">
        <v>609</v>
      </c>
      <c r="D27" t="s">
        <v>2135</v>
      </c>
      <c r="E27"/>
      <c r="F27" s="1">
        <v>15171</v>
      </c>
      <c r="G27" t="s">
        <v>53</v>
      </c>
      <c r="H27" t="s">
        <v>28</v>
      </c>
      <c r="I27"/>
      <c r="J27"/>
      <c r="K27" t="s">
        <v>29</v>
      </c>
      <c r="L27" t="s">
        <v>2136</v>
      </c>
      <c r="M27">
        <v>31670</v>
      </c>
      <c r="N27" t="s">
        <v>117</v>
      </c>
      <c r="O27" t="s">
        <v>32</v>
      </c>
      <c r="P27" t="s">
        <v>32</v>
      </c>
      <c r="Q27" t="s">
        <v>32</v>
      </c>
      <c r="R27" t="s">
        <v>2137</v>
      </c>
      <c r="S27"/>
      <c r="T27" t="s">
        <v>612</v>
      </c>
      <c r="U27"/>
      <c r="V27"/>
      <c r="W27"/>
      <c r="X27" t="str">
        <f>CONCATENATE(C27," ",D27)</f>
        <v>Bioulez Eugène</v>
      </c>
      <c r="Y27"/>
      <c r="Z27"/>
      <c r="AA27">
        <f t="shared" si="0"/>
        <v>0</v>
      </c>
      <c r="AB27" s="5">
        <f t="shared" si="1"/>
        <v>0</v>
      </c>
      <c r="AC27">
        <v>50</v>
      </c>
      <c r="AD27">
        <f t="shared" si="2"/>
        <v>1</v>
      </c>
      <c r="AE27" s="5">
        <f t="shared" si="3"/>
        <v>0.7</v>
      </c>
      <c r="AF27">
        <v>50</v>
      </c>
      <c r="AG27" s="3">
        <f t="shared" si="4"/>
        <v>0.78500000000000014</v>
      </c>
      <c r="AH27" s="5">
        <f t="shared" si="5"/>
        <v>0.5495000000000001</v>
      </c>
    </row>
    <row r="28" spans="1:35" s="3" customFormat="1" x14ac:dyDescent="0.25">
      <c r="A28" t="s">
        <v>2373</v>
      </c>
      <c r="B28" t="s">
        <v>24</v>
      </c>
      <c r="C28" t="s">
        <v>2374</v>
      </c>
      <c r="D28" t="s">
        <v>2375</v>
      </c>
      <c r="E28" t="s">
        <v>2376</v>
      </c>
      <c r="F28" s="1">
        <v>20405</v>
      </c>
      <c r="G28" t="s">
        <v>2377</v>
      </c>
      <c r="H28" t="s">
        <v>28</v>
      </c>
      <c r="I28"/>
      <c r="J28"/>
      <c r="K28" t="s">
        <v>29</v>
      </c>
      <c r="L28" t="s">
        <v>2378</v>
      </c>
      <c r="M28">
        <v>31870</v>
      </c>
      <c r="N28" t="s">
        <v>2379</v>
      </c>
      <c r="O28" t="s">
        <v>32</v>
      </c>
      <c r="P28" t="s">
        <v>32</v>
      </c>
      <c r="Q28" t="s">
        <v>32</v>
      </c>
      <c r="R28">
        <v>33677769843</v>
      </c>
      <c r="S28">
        <v>33561082820</v>
      </c>
      <c r="T28" t="s">
        <v>2380</v>
      </c>
      <c r="U28" t="s">
        <v>2381</v>
      </c>
      <c r="V28" t="s">
        <v>2382</v>
      </c>
      <c r="W28" t="s">
        <v>67</v>
      </c>
      <c r="X28" t="str">
        <f>CONCATENATE(C28," ",D28)</f>
        <v xml:space="preserve">Blanchot  Dominique </v>
      </c>
      <c r="Y28"/>
      <c r="Z28"/>
      <c r="AA28">
        <f t="shared" si="0"/>
        <v>0</v>
      </c>
      <c r="AB28" s="5">
        <f t="shared" si="1"/>
        <v>0</v>
      </c>
      <c r="AC28"/>
      <c r="AD28">
        <f t="shared" si="2"/>
        <v>0</v>
      </c>
      <c r="AE28" s="5">
        <f t="shared" si="3"/>
        <v>0</v>
      </c>
      <c r="AF28">
        <v>100</v>
      </c>
      <c r="AG28" s="3">
        <f t="shared" si="4"/>
        <v>1.5700000000000003</v>
      </c>
      <c r="AH28" s="5">
        <f t="shared" si="5"/>
        <v>1.0990000000000002</v>
      </c>
      <c r="AI28" s="10">
        <f>AB28+AE28+AH28</f>
        <v>1.0990000000000002</v>
      </c>
    </row>
    <row r="29" spans="1:35" s="3" customFormat="1" hidden="1" x14ac:dyDescent="0.25">
      <c r="A29" t="s">
        <v>520</v>
      </c>
      <c r="B29" t="s">
        <v>24</v>
      </c>
      <c r="C29" t="s">
        <v>521</v>
      </c>
      <c r="D29" t="s">
        <v>522</v>
      </c>
      <c r="E29"/>
      <c r="F29" s="1">
        <v>19437</v>
      </c>
      <c r="G29" t="s">
        <v>368</v>
      </c>
      <c r="H29" t="s">
        <v>28</v>
      </c>
      <c r="I29"/>
      <c r="J29"/>
      <c r="K29" t="s">
        <v>29</v>
      </c>
      <c r="L29" t="s">
        <v>523</v>
      </c>
      <c r="M29">
        <v>31450</v>
      </c>
      <c r="N29" t="s">
        <v>524</v>
      </c>
      <c r="O29" t="s">
        <v>32</v>
      </c>
      <c r="P29" t="s">
        <v>32</v>
      </c>
      <c r="Q29" t="s">
        <v>32</v>
      </c>
      <c r="R29" t="s">
        <v>525</v>
      </c>
      <c r="S29"/>
      <c r="T29" t="s">
        <v>526</v>
      </c>
      <c r="U29"/>
      <c r="V29"/>
      <c r="W29"/>
      <c r="X29" t="str">
        <f>CONCATENATE(C29," ",D29)</f>
        <v>Bolet Gérard</v>
      </c>
      <c r="Y29"/>
      <c r="Z29">
        <v>500</v>
      </c>
      <c r="AA29">
        <f t="shared" si="0"/>
        <v>10</v>
      </c>
      <c r="AB29" s="5">
        <f t="shared" si="1"/>
        <v>7</v>
      </c>
      <c r="AC29">
        <v>500</v>
      </c>
      <c r="AD29">
        <f t="shared" si="2"/>
        <v>10</v>
      </c>
      <c r="AE29" s="5">
        <f t="shared" si="3"/>
        <v>7</v>
      </c>
      <c r="AF29">
        <v>500</v>
      </c>
      <c r="AG29" s="3">
        <f t="shared" si="4"/>
        <v>7.8500000000000014</v>
      </c>
      <c r="AH29" s="5">
        <f t="shared" si="5"/>
        <v>5.495000000000001</v>
      </c>
    </row>
    <row r="30" spans="1:35" s="3" customFormat="1" hidden="1" x14ac:dyDescent="0.25">
      <c r="A30" t="s">
        <v>2437</v>
      </c>
      <c r="B30" t="s">
        <v>24</v>
      </c>
      <c r="C30" t="s">
        <v>2438</v>
      </c>
      <c r="D30" t="s">
        <v>2439</v>
      </c>
      <c r="E30"/>
      <c r="F30" s="1">
        <v>29057</v>
      </c>
      <c r="G30" t="s">
        <v>2440</v>
      </c>
      <c r="H30" t="s">
        <v>28</v>
      </c>
      <c r="I30"/>
      <c r="J30"/>
      <c r="K30" t="s">
        <v>29</v>
      </c>
      <c r="L30" t="s">
        <v>2441</v>
      </c>
      <c r="M30">
        <v>31810</v>
      </c>
      <c r="N30" t="s">
        <v>111</v>
      </c>
      <c r="O30" t="s">
        <v>32</v>
      </c>
      <c r="P30" t="s">
        <v>32</v>
      </c>
      <c r="Q30" t="s">
        <v>32</v>
      </c>
      <c r="R30">
        <v>33645613607</v>
      </c>
      <c r="S30"/>
      <c r="T30" t="s">
        <v>2442</v>
      </c>
      <c r="U30"/>
      <c r="V30" t="s">
        <v>95</v>
      </c>
      <c r="W30"/>
      <c r="X30" t="str">
        <f>CONCATENATE(C30," ",D30)</f>
        <v>bouillot vincent</v>
      </c>
      <c r="Y30"/>
      <c r="Z30"/>
      <c r="AA30">
        <f t="shared" si="0"/>
        <v>0</v>
      </c>
      <c r="AB30" s="5">
        <f t="shared" si="1"/>
        <v>0</v>
      </c>
      <c r="AC30"/>
      <c r="AD30">
        <f t="shared" si="2"/>
        <v>0</v>
      </c>
      <c r="AE30" s="5">
        <f t="shared" si="3"/>
        <v>0</v>
      </c>
      <c r="AF30">
        <v>250</v>
      </c>
      <c r="AG30" s="3">
        <f t="shared" si="4"/>
        <v>3.9250000000000007</v>
      </c>
      <c r="AH30" s="5">
        <f t="shared" si="5"/>
        <v>2.7475000000000005</v>
      </c>
    </row>
    <row r="31" spans="1:35" s="3" customFormat="1" x14ac:dyDescent="0.25">
      <c r="A31" t="s">
        <v>849</v>
      </c>
      <c r="B31" t="s">
        <v>24</v>
      </c>
      <c r="C31" t="s">
        <v>841</v>
      </c>
      <c r="D31" t="s">
        <v>850</v>
      </c>
      <c r="E31" t="s">
        <v>415</v>
      </c>
      <c r="F31" s="1">
        <v>18858</v>
      </c>
      <c r="G31" t="s">
        <v>851</v>
      </c>
      <c r="H31" t="s">
        <v>28</v>
      </c>
      <c r="I31"/>
      <c r="J31"/>
      <c r="K31" t="s">
        <v>29</v>
      </c>
      <c r="L31" t="s">
        <v>843</v>
      </c>
      <c r="M31">
        <v>31650</v>
      </c>
      <c r="N31" t="s">
        <v>844</v>
      </c>
      <c r="O31" t="s">
        <v>32</v>
      </c>
      <c r="P31" t="s">
        <v>32</v>
      </c>
      <c r="Q31" t="s">
        <v>32</v>
      </c>
      <c r="R31" t="s">
        <v>845</v>
      </c>
      <c r="S31"/>
      <c r="T31" t="s">
        <v>846</v>
      </c>
      <c r="U31" t="s">
        <v>847</v>
      </c>
      <c r="V31" t="s">
        <v>848</v>
      </c>
      <c r="W31" t="s">
        <v>67</v>
      </c>
      <c r="X31" t="str">
        <f>CONCATENATE(C31," ",D31)</f>
        <v>Boulanger Hervé</v>
      </c>
      <c r="Y31"/>
      <c r="Z31">
        <v>600</v>
      </c>
      <c r="AA31">
        <f t="shared" si="0"/>
        <v>12</v>
      </c>
      <c r="AB31" s="5">
        <f t="shared" si="1"/>
        <v>8.4</v>
      </c>
      <c r="AC31">
        <v>600</v>
      </c>
      <c r="AD31">
        <f t="shared" si="2"/>
        <v>12</v>
      </c>
      <c r="AE31" s="5">
        <f t="shared" si="3"/>
        <v>8.4</v>
      </c>
      <c r="AF31">
        <v>600</v>
      </c>
      <c r="AG31" s="3">
        <f t="shared" si="4"/>
        <v>9.4200000000000017</v>
      </c>
      <c r="AH31" s="5">
        <f t="shared" si="5"/>
        <v>6.5940000000000012</v>
      </c>
      <c r="AI31" s="10">
        <f>AB31+AE31+AH31</f>
        <v>23.394000000000002</v>
      </c>
    </row>
    <row r="32" spans="1:35" s="3" customFormat="1" hidden="1" x14ac:dyDescent="0.25">
      <c r="A32" t="s">
        <v>1236</v>
      </c>
      <c r="B32" t="s">
        <v>24</v>
      </c>
      <c r="C32" t="s">
        <v>1234</v>
      </c>
      <c r="D32" t="s">
        <v>1237</v>
      </c>
      <c r="E32" t="s">
        <v>1189</v>
      </c>
      <c r="F32" s="1">
        <v>42176</v>
      </c>
      <c r="G32" t="s">
        <v>741</v>
      </c>
      <c r="H32" t="s">
        <v>676</v>
      </c>
      <c r="I32"/>
      <c r="J32"/>
      <c r="K32" t="s">
        <v>29</v>
      </c>
      <c r="L32" t="s">
        <v>1238</v>
      </c>
      <c r="M32">
        <v>91580</v>
      </c>
      <c r="N32" t="s">
        <v>1239</v>
      </c>
      <c r="O32" t="s">
        <v>32</v>
      </c>
      <c r="P32" t="s">
        <v>32</v>
      </c>
      <c r="Q32" t="s">
        <v>32</v>
      </c>
      <c r="R32"/>
      <c r="S32"/>
      <c r="T32" t="s">
        <v>1240</v>
      </c>
      <c r="U32"/>
      <c r="V32"/>
      <c r="W32"/>
      <c r="X32" t="str">
        <f>CONCATENATE(C32," ",D32)</f>
        <v>BOULDOIRES JEREMY</v>
      </c>
      <c r="Y32"/>
      <c r="Z32">
        <v>200</v>
      </c>
      <c r="AA32">
        <f t="shared" si="0"/>
        <v>4</v>
      </c>
      <c r="AB32" s="5">
        <f t="shared" si="1"/>
        <v>2.8</v>
      </c>
      <c r="AC32">
        <v>200</v>
      </c>
      <c r="AD32">
        <f t="shared" si="2"/>
        <v>4</v>
      </c>
      <c r="AE32" s="5">
        <f t="shared" si="3"/>
        <v>2.8</v>
      </c>
      <c r="AF32">
        <v>500</v>
      </c>
      <c r="AG32" s="3">
        <f t="shared" si="4"/>
        <v>7.8500000000000014</v>
      </c>
      <c r="AH32" s="5">
        <f t="shared" si="5"/>
        <v>5.495000000000001</v>
      </c>
    </row>
    <row r="33" spans="1:35" s="3" customFormat="1" x14ac:dyDescent="0.25">
      <c r="A33" t="s">
        <v>2014</v>
      </c>
      <c r="B33" t="s">
        <v>48</v>
      </c>
      <c r="C33" t="s">
        <v>2015</v>
      </c>
      <c r="D33" t="s">
        <v>2016</v>
      </c>
      <c r="E33" t="s">
        <v>2003</v>
      </c>
      <c r="F33" s="1">
        <v>29068</v>
      </c>
      <c r="G33" t="s">
        <v>2017</v>
      </c>
      <c r="H33" t="s">
        <v>28</v>
      </c>
      <c r="I33"/>
      <c r="J33"/>
      <c r="K33" t="s">
        <v>29</v>
      </c>
      <c r="L33" t="s">
        <v>2006</v>
      </c>
      <c r="M33">
        <v>31450</v>
      </c>
      <c r="N33" t="s">
        <v>653</v>
      </c>
      <c r="O33" t="s">
        <v>32</v>
      </c>
      <c r="P33" t="s">
        <v>32</v>
      </c>
      <c r="Q33" t="s">
        <v>32</v>
      </c>
      <c r="R33" t="s">
        <v>2018</v>
      </c>
      <c r="S33"/>
      <c r="T33" t="s">
        <v>2019</v>
      </c>
      <c r="U33" t="s">
        <v>2020</v>
      </c>
      <c r="V33" t="s">
        <v>2021</v>
      </c>
      <c r="W33" t="s">
        <v>118</v>
      </c>
      <c r="X33" t="str">
        <f>CONCATENATE(C33," ",D33)</f>
        <v>Bouquet Fabienne</v>
      </c>
      <c r="Y33"/>
      <c r="Z33"/>
      <c r="AA33">
        <f t="shared" si="0"/>
        <v>0</v>
      </c>
      <c r="AB33" s="5">
        <f t="shared" si="1"/>
        <v>0</v>
      </c>
      <c r="AC33">
        <v>100</v>
      </c>
      <c r="AD33">
        <f t="shared" si="2"/>
        <v>2</v>
      </c>
      <c r="AE33" s="5">
        <f t="shared" si="3"/>
        <v>1.4</v>
      </c>
      <c r="AF33">
        <v>100</v>
      </c>
      <c r="AG33" s="3">
        <f t="shared" si="4"/>
        <v>1.5700000000000003</v>
      </c>
      <c r="AH33" s="5">
        <f t="shared" si="5"/>
        <v>1.0990000000000002</v>
      </c>
      <c r="AI33" s="10">
        <f>AB33+AE33+AH33</f>
        <v>2.4990000000000001</v>
      </c>
    </row>
    <row r="34" spans="1:35" s="3" customFormat="1" hidden="1" x14ac:dyDescent="0.25">
      <c r="A34" t="s">
        <v>1162</v>
      </c>
      <c r="B34" t="s">
        <v>24</v>
      </c>
      <c r="C34" t="s">
        <v>1159</v>
      </c>
      <c r="D34" t="s">
        <v>1163</v>
      </c>
      <c r="E34"/>
      <c r="F34" s="1">
        <v>39949</v>
      </c>
      <c r="G34" t="s">
        <v>1161</v>
      </c>
      <c r="H34" t="s">
        <v>676</v>
      </c>
      <c r="I34"/>
      <c r="J34"/>
      <c r="K34" t="s">
        <v>29</v>
      </c>
      <c r="L34" t="s">
        <v>1155</v>
      </c>
      <c r="M34">
        <v>31670</v>
      </c>
      <c r="N34" t="s">
        <v>1154</v>
      </c>
      <c r="O34" t="s">
        <v>32</v>
      </c>
      <c r="P34" t="s">
        <v>32</v>
      </c>
      <c r="Q34" t="s">
        <v>32</v>
      </c>
      <c r="R34" t="s">
        <v>1156</v>
      </c>
      <c r="S34"/>
      <c r="T34" t="s">
        <v>1157</v>
      </c>
      <c r="U34"/>
      <c r="V34"/>
      <c r="W34"/>
      <c r="X34" t="str">
        <f>CONCATENATE(C34," ",D34)</f>
        <v>BOUTONNET Félix</v>
      </c>
      <c r="Y34"/>
      <c r="Z34">
        <v>50</v>
      </c>
      <c r="AA34">
        <f t="shared" si="0"/>
        <v>1</v>
      </c>
      <c r="AB34" s="5">
        <f t="shared" si="1"/>
        <v>0.7</v>
      </c>
      <c r="AC34">
        <v>50</v>
      </c>
      <c r="AD34">
        <f t="shared" si="2"/>
        <v>1</v>
      </c>
      <c r="AE34" s="5">
        <f t="shared" si="3"/>
        <v>0.7</v>
      </c>
      <c r="AF34">
        <v>50</v>
      </c>
      <c r="AG34" s="3">
        <f t="shared" si="4"/>
        <v>0.78500000000000014</v>
      </c>
      <c r="AH34" s="5">
        <f t="shared" si="5"/>
        <v>0.5495000000000001</v>
      </c>
    </row>
    <row r="35" spans="1:35" s="3" customFormat="1" hidden="1" x14ac:dyDescent="0.25">
      <c r="A35" t="s">
        <v>1158</v>
      </c>
      <c r="B35" t="s">
        <v>24</v>
      </c>
      <c r="C35" t="s">
        <v>1159</v>
      </c>
      <c r="D35" t="s">
        <v>1160</v>
      </c>
      <c r="E35"/>
      <c r="F35" s="1">
        <v>38685</v>
      </c>
      <c r="G35" t="s">
        <v>1161</v>
      </c>
      <c r="H35" t="s">
        <v>676</v>
      </c>
      <c r="I35"/>
      <c r="J35"/>
      <c r="K35" t="s">
        <v>29</v>
      </c>
      <c r="L35" t="s">
        <v>1155</v>
      </c>
      <c r="M35">
        <v>31670</v>
      </c>
      <c r="N35" t="s">
        <v>1154</v>
      </c>
      <c r="O35" t="s">
        <v>32</v>
      </c>
      <c r="P35" t="s">
        <v>32</v>
      </c>
      <c r="Q35" t="s">
        <v>32</v>
      </c>
      <c r="R35" t="s">
        <v>1156</v>
      </c>
      <c r="S35"/>
      <c r="T35" t="s">
        <v>1157</v>
      </c>
      <c r="U35"/>
      <c r="V35"/>
      <c r="W35"/>
      <c r="X35" t="str">
        <f>CONCATENATE(C35," ",D35)</f>
        <v>BOUTONNET Justin</v>
      </c>
      <c r="Y35"/>
      <c r="Z35">
        <v>50</v>
      </c>
      <c r="AA35">
        <f t="shared" si="0"/>
        <v>1</v>
      </c>
      <c r="AB35" s="5">
        <f t="shared" si="1"/>
        <v>0.7</v>
      </c>
      <c r="AC35">
        <v>50</v>
      </c>
      <c r="AD35">
        <f t="shared" si="2"/>
        <v>1</v>
      </c>
      <c r="AE35" s="5">
        <f t="shared" si="3"/>
        <v>0.7</v>
      </c>
      <c r="AF35">
        <v>50</v>
      </c>
      <c r="AG35" s="3">
        <f t="shared" si="4"/>
        <v>0.78500000000000014</v>
      </c>
      <c r="AH35" s="5">
        <f t="shared" si="5"/>
        <v>0.5495000000000001</v>
      </c>
    </row>
    <row r="36" spans="1:35" s="3" customFormat="1" hidden="1" x14ac:dyDescent="0.25">
      <c r="A36" t="s">
        <v>449</v>
      </c>
      <c r="B36" t="s">
        <v>48</v>
      </c>
      <c r="C36" t="s">
        <v>450</v>
      </c>
      <c r="D36" t="s">
        <v>451</v>
      </c>
      <c r="E36" t="s">
        <v>443</v>
      </c>
      <c r="F36" s="1">
        <v>22150</v>
      </c>
      <c r="G36" t="s">
        <v>445</v>
      </c>
      <c r="H36" t="s">
        <v>28</v>
      </c>
      <c r="I36"/>
      <c r="J36"/>
      <c r="K36" t="s">
        <v>29</v>
      </c>
      <c r="L36" t="s">
        <v>446</v>
      </c>
      <c r="M36">
        <v>31670</v>
      </c>
      <c r="N36" t="s">
        <v>117</v>
      </c>
      <c r="O36" t="s">
        <v>32</v>
      </c>
      <c r="P36" t="s">
        <v>32</v>
      </c>
      <c r="Q36" t="s">
        <v>32</v>
      </c>
      <c r="R36" t="s">
        <v>452</v>
      </c>
      <c r="S36"/>
      <c r="T36" t="s">
        <v>453</v>
      </c>
      <c r="U36"/>
      <c r="V36"/>
      <c r="W36"/>
      <c r="X36" t="str">
        <f>CONCATENATE(C36," ",D36)</f>
        <v>Boyer Florence</v>
      </c>
      <c r="Y36"/>
      <c r="Z36">
        <v>500</v>
      </c>
      <c r="AA36">
        <f t="shared" si="0"/>
        <v>10</v>
      </c>
      <c r="AB36" s="5">
        <f t="shared" si="1"/>
        <v>7</v>
      </c>
      <c r="AC36">
        <v>500</v>
      </c>
      <c r="AD36">
        <f t="shared" si="2"/>
        <v>10</v>
      </c>
      <c r="AE36" s="5">
        <f t="shared" si="3"/>
        <v>7</v>
      </c>
      <c r="AF36">
        <v>500</v>
      </c>
      <c r="AG36" s="3">
        <f t="shared" si="4"/>
        <v>7.8500000000000014</v>
      </c>
      <c r="AH36" s="5">
        <f t="shared" si="5"/>
        <v>5.495000000000001</v>
      </c>
    </row>
    <row r="37" spans="1:35" s="3" customFormat="1" hidden="1" x14ac:dyDescent="0.25">
      <c r="A37" t="s">
        <v>931</v>
      </c>
      <c r="B37" t="s">
        <v>24</v>
      </c>
      <c r="C37" t="s">
        <v>932</v>
      </c>
      <c r="D37" t="s">
        <v>933</v>
      </c>
      <c r="E37" t="s">
        <v>143</v>
      </c>
      <c r="F37" s="1">
        <v>43252</v>
      </c>
      <c r="G37"/>
      <c r="H37" t="s">
        <v>358</v>
      </c>
      <c r="I37" t="s">
        <v>934</v>
      </c>
      <c r="J37"/>
      <c r="K37" t="s">
        <v>29</v>
      </c>
      <c r="L37" t="s">
        <v>935</v>
      </c>
      <c r="M37">
        <v>31450</v>
      </c>
      <c r="N37" t="s">
        <v>524</v>
      </c>
      <c r="O37" t="s">
        <v>32</v>
      </c>
      <c r="P37" t="s">
        <v>32</v>
      </c>
      <c r="Q37" t="s">
        <v>32</v>
      </c>
      <c r="R37"/>
      <c r="S37"/>
      <c r="T37" t="s">
        <v>936</v>
      </c>
      <c r="U37"/>
      <c r="V37"/>
      <c r="W37"/>
      <c r="X37" t="str">
        <f>CONCATENATE(C37," ",D37)</f>
        <v>BRAAK le maire Laurent</v>
      </c>
      <c r="Y37"/>
      <c r="Z37">
        <v>250</v>
      </c>
      <c r="AA37">
        <f t="shared" si="0"/>
        <v>5</v>
      </c>
      <c r="AB37" s="5">
        <f t="shared" si="1"/>
        <v>3.5</v>
      </c>
      <c r="AC37">
        <v>250</v>
      </c>
      <c r="AD37">
        <f t="shared" si="2"/>
        <v>5</v>
      </c>
      <c r="AE37" s="5">
        <f t="shared" si="3"/>
        <v>3.5</v>
      </c>
      <c r="AF37">
        <v>250</v>
      </c>
      <c r="AG37" s="3">
        <f t="shared" si="4"/>
        <v>3.9250000000000007</v>
      </c>
      <c r="AH37" s="5">
        <f t="shared" si="5"/>
        <v>2.7475000000000005</v>
      </c>
    </row>
    <row r="38" spans="1:35" s="3" customFormat="1" x14ac:dyDescent="0.25">
      <c r="A38" t="s">
        <v>47</v>
      </c>
      <c r="B38" t="s">
        <v>48</v>
      </c>
      <c r="C38" t="s">
        <v>49</v>
      </c>
      <c r="D38" t="s">
        <v>50</v>
      </c>
      <c r="E38"/>
      <c r="F38" s="1">
        <v>33914</v>
      </c>
      <c r="G38" t="s">
        <v>51</v>
      </c>
      <c r="H38" t="s">
        <v>28</v>
      </c>
      <c r="I38"/>
      <c r="J38"/>
      <c r="K38" t="s">
        <v>29</v>
      </c>
      <c r="L38" t="s">
        <v>52</v>
      </c>
      <c r="M38">
        <v>31100</v>
      </c>
      <c r="N38" t="s">
        <v>53</v>
      </c>
      <c r="O38" t="s">
        <v>32</v>
      </c>
      <c r="P38" t="s">
        <v>32</v>
      </c>
      <c r="Q38" t="s">
        <v>32</v>
      </c>
      <c r="R38">
        <v>33780512616</v>
      </c>
      <c r="S38"/>
      <c r="T38" t="s">
        <v>54</v>
      </c>
      <c r="U38" t="s">
        <v>55</v>
      </c>
      <c r="V38" t="s">
        <v>56</v>
      </c>
      <c r="W38" t="s">
        <v>57</v>
      </c>
      <c r="X38" t="str">
        <f>CONCATENATE(C38," ",D38)</f>
        <v>BRACKENIER Marion</v>
      </c>
      <c r="Y38"/>
      <c r="Z38"/>
      <c r="AA38">
        <f t="shared" si="0"/>
        <v>0</v>
      </c>
      <c r="AB38" s="5">
        <f t="shared" si="1"/>
        <v>0</v>
      </c>
      <c r="AC38"/>
      <c r="AD38">
        <f t="shared" si="2"/>
        <v>0</v>
      </c>
      <c r="AE38" s="5">
        <f t="shared" si="3"/>
        <v>0</v>
      </c>
      <c r="AF38">
        <v>50</v>
      </c>
      <c r="AG38" s="3">
        <f t="shared" si="4"/>
        <v>0.78500000000000014</v>
      </c>
      <c r="AH38" s="5">
        <f t="shared" si="5"/>
        <v>0.5495000000000001</v>
      </c>
      <c r="AI38" s="10">
        <f>AB38+AE38+AH38</f>
        <v>0.5495000000000001</v>
      </c>
    </row>
    <row r="39" spans="1:35" s="3" customFormat="1" hidden="1" x14ac:dyDescent="0.25">
      <c r="A39" t="s">
        <v>2270</v>
      </c>
      <c r="B39" t="s">
        <v>48</v>
      </c>
      <c r="C39" t="s">
        <v>590</v>
      </c>
      <c r="D39" t="s">
        <v>1503</v>
      </c>
      <c r="E39" t="s">
        <v>2271</v>
      </c>
      <c r="F39" s="1">
        <v>23662</v>
      </c>
      <c r="G39" t="s">
        <v>53</v>
      </c>
      <c r="H39" t="s">
        <v>28</v>
      </c>
      <c r="I39"/>
      <c r="J39"/>
      <c r="K39" t="s">
        <v>29</v>
      </c>
      <c r="L39" t="s">
        <v>1017</v>
      </c>
      <c r="M39">
        <v>31450</v>
      </c>
      <c r="N39" t="s">
        <v>553</v>
      </c>
      <c r="O39" t="s">
        <v>32</v>
      </c>
      <c r="P39" t="s">
        <v>32</v>
      </c>
      <c r="Q39" t="s">
        <v>32</v>
      </c>
      <c r="R39" t="s">
        <v>2272</v>
      </c>
      <c r="S39"/>
      <c r="T39" t="s">
        <v>2273</v>
      </c>
      <c r="U39"/>
      <c r="V39"/>
      <c r="W39"/>
      <c r="X39" t="str">
        <f>CONCATENATE(C39," ",D39)</f>
        <v>Bras Myriam</v>
      </c>
      <c r="Y39"/>
      <c r="Z39"/>
      <c r="AA39">
        <f t="shared" si="0"/>
        <v>0</v>
      </c>
      <c r="AB39" s="5">
        <f t="shared" si="1"/>
        <v>0</v>
      </c>
      <c r="AC39">
        <v>500</v>
      </c>
      <c r="AD39">
        <f t="shared" si="2"/>
        <v>10</v>
      </c>
      <c r="AE39" s="5">
        <f t="shared" si="3"/>
        <v>7</v>
      </c>
      <c r="AF39">
        <v>500</v>
      </c>
      <c r="AG39" s="3">
        <f t="shared" si="4"/>
        <v>7.8500000000000014</v>
      </c>
      <c r="AH39" s="5">
        <f t="shared" si="5"/>
        <v>5.495000000000001</v>
      </c>
    </row>
    <row r="40" spans="1:35" s="3" customFormat="1" hidden="1" x14ac:dyDescent="0.25">
      <c r="A40" t="s">
        <v>2515</v>
      </c>
      <c r="B40" t="s">
        <v>24</v>
      </c>
      <c r="C40" t="s">
        <v>2516</v>
      </c>
      <c r="D40" t="s">
        <v>197</v>
      </c>
      <c r="E40"/>
      <c r="F40" s="1">
        <v>21765</v>
      </c>
      <c r="G40" t="s">
        <v>2517</v>
      </c>
      <c r="H40" t="s">
        <v>28</v>
      </c>
      <c r="I40"/>
      <c r="J40"/>
      <c r="K40" t="s">
        <v>29</v>
      </c>
      <c r="L40" t="s">
        <v>2518</v>
      </c>
      <c r="M40">
        <v>31320</v>
      </c>
      <c r="N40" t="s">
        <v>2519</v>
      </c>
      <c r="O40" t="s">
        <v>32</v>
      </c>
      <c r="P40" t="s">
        <v>32</v>
      </c>
      <c r="Q40" t="s">
        <v>32</v>
      </c>
      <c r="R40" t="s">
        <v>2520</v>
      </c>
      <c r="S40"/>
      <c r="T40" t="s">
        <v>2521</v>
      </c>
      <c r="U40"/>
      <c r="V40"/>
      <c r="W40"/>
      <c r="X40" t="str">
        <f>CONCATENATE(C40," ",D40)</f>
        <v>Bridonneau Philippe</v>
      </c>
      <c r="Y40"/>
      <c r="Z40"/>
      <c r="AA40">
        <f t="shared" si="0"/>
        <v>0</v>
      </c>
      <c r="AB40" s="5">
        <f t="shared" si="1"/>
        <v>0</v>
      </c>
      <c r="AC40"/>
      <c r="AD40">
        <f t="shared" si="2"/>
        <v>0</v>
      </c>
      <c r="AE40" s="5">
        <f t="shared" si="3"/>
        <v>0</v>
      </c>
      <c r="AF40">
        <v>50</v>
      </c>
      <c r="AG40" s="3">
        <f t="shared" si="4"/>
        <v>0.78500000000000014</v>
      </c>
      <c r="AH40" s="5">
        <f t="shared" si="5"/>
        <v>0.5495000000000001</v>
      </c>
    </row>
    <row r="41" spans="1:35" s="3" customFormat="1" hidden="1" x14ac:dyDescent="0.25">
      <c r="A41" t="s">
        <v>2246</v>
      </c>
      <c r="B41" t="s">
        <v>48</v>
      </c>
      <c r="C41" t="s">
        <v>2247</v>
      </c>
      <c r="D41" t="s">
        <v>422</v>
      </c>
      <c r="E41" t="s">
        <v>2248</v>
      </c>
      <c r="F41" s="1">
        <v>23362</v>
      </c>
      <c r="G41" t="s">
        <v>2249</v>
      </c>
      <c r="H41" t="s">
        <v>28</v>
      </c>
      <c r="I41"/>
      <c r="J41"/>
      <c r="K41" t="s">
        <v>29</v>
      </c>
      <c r="L41" t="s">
        <v>2250</v>
      </c>
      <c r="M41">
        <v>31670</v>
      </c>
      <c r="N41" t="s">
        <v>908</v>
      </c>
      <c r="O41" t="s">
        <v>32</v>
      </c>
      <c r="P41" t="s">
        <v>32</v>
      </c>
      <c r="Q41" t="s">
        <v>32</v>
      </c>
      <c r="R41" t="s">
        <v>1709</v>
      </c>
      <c r="S41"/>
      <c r="T41" t="s">
        <v>2251</v>
      </c>
      <c r="U41"/>
      <c r="V41"/>
      <c r="W41"/>
      <c r="X41" t="str">
        <f>CONCATENATE(C41," ",D41)</f>
        <v>Brioude Sandrine</v>
      </c>
      <c r="Y41"/>
      <c r="Z41"/>
      <c r="AA41">
        <f t="shared" si="0"/>
        <v>0</v>
      </c>
      <c r="AB41" s="5">
        <f t="shared" si="1"/>
        <v>0</v>
      </c>
      <c r="AC41">
        <v>500</v>
      </c>
      <c r="AD41">
        <f t="shared" si="2"/>
        <v>10</v>
      </c>
      <c r="AE41" s="5">
        <f t="shared" si="3"/>
        <v>7</v>
      </c>
      <c r="AF41">
        <v>500</v>
      </c>
      <c r="AG41" s="3">
        <f t="shared" si="4"/>
        <v>7.8500000000000014</v>
      </c>
      <c r="AH41" s="5">
        <f t="shared" si="5"/>
        <v>5.495000000000001</v>
      </c>
    </row>
    <row r="42" spans="1:35" s="3" customFormat="1" hidden="1" x14ac:dyDescent="0.25">
      <c r="A42" t="s">
        <v>1790</v>
      </c>
      <c r="B42" t="s">
        <v>24</v>
      </c>
      <c r="C42" t="s">
        <v>1791</v>
      </c>
      <c r="D42" t="s">
        <v>1053</v>
      </c>
      <c r="E42" t="s">
        <v>144</v>
      </c>
      <c r="F42" s="1">
        <v>29000</v>
      </c>
      <c r="G42" t="s">
        <v>1792</v>
      </c>
      <c r="H42" t="s">
        <v>28</v>
      </c>
      <c r="I42"/>
      <c r="J42"/>
      <c r="K42" t="s">
        <v>29</v>
      </c>
      <c r="L42" t="s">
        <v>1793</v>
      </c>
      <c r="M42">
        <v>31320</v>
      </c>
      <c r="N42" t="s">
        <v>1794</v>
      </c>
      <c r="O42" t="s">
        <v>32</v>
      </c>
      <c r="P42" t="s">
        <v>32</v>
      </c>
      <c r="Q42" t="s">
        <v>32</v>
      </c>
      <c r="R42" t="s">
        <v>1795</v>
      </c>
      <c r="S42"/>
      <c r="T42" t="s">
        <v>1796</v>
      </c>
      <c r="U42"/>
      <c r="V42"/>
      <c r="W42"/>
      <c r="X42" t="str">
        <f>CONCATENATE(C42," ",D42)</f>
        <v>Brun François</v>
      </c>
      <c r="Y42"/>
      <c r="Z42"/>
      <c r="AA42">
        <f t="shared" si="0"/>
        <v>0</v>
      </c>
      <c r="AB42" s="5">
        <f t="shared" si="1"/>
        <v>0</v>
      </c>
      <c r="AC42">
        <v>250</v>
      </c>
      <c r="AD42">
        <f t="shared" si="2"/>
        <v>5</v>
      </c>
      <c r="AE42" s="5">
        <f t="shared" si="3"/>
        <v>3.5</v>
      </c>
      <c r="AF42">
        <v>250</v>
      </c>
      <c r="AG42" s="3">
        <f t="shared" si="4"/>
        <v>3.9250000000000007</v>
      </c>
      <c r="AH42" s="5">
        <f t="shared" si="5"/>
        <v>2.7475000000000005</v>
      </c>
    </row>
    <row r="43" spans="1:35" s="3" customFormat="1" x14ac:dyDescent="0.25">
      <c r="A43" t="s">
        <v>2138</v>
      </c>
      <c r="B43" t="s">
        <v>24</v>
      </c>
      <c r="C43" t="s">
        <v>2139</v>
      </c>
      <c r="D43" t="s">
        <v>1090</v>
      </c>
      <c r="E43" t="s">
        <v>144</v>
      </c>
      <c r="F43" s="1">
        <v>30100</v>
      </c>
      <c r="G43" t="s">
        <v>2140</v>
      </c>
      <c r="H43" t="s">
        <v>28</v>
      </c>
      <c r="I43"/>
      <c r="J43"/>
      <c r="K43" t="s">
        <v>29</v>
      </c>
      <c r="L43" t="s">
        <v>2141</v>
      </c>
      <c r="M43">
        <v>31400</v>
      </c>
      <c r="N43" t="s">
        <v>53</v>
      </c>
      <c r="O43" t="s">
        <v>32</v>
      </c>
      <c r="P43" t="s">
        <v>32</v>
      </c>
      <c r="Q43" t="s">
        <v>32</v>
      </c>
      <c r="R43" t="s">
        <v>2142</v>
      </c>
      <c r="S43"/>
      <c r="T43" t="s">
        <v>2143</v>
      </c>
      <c r="U43" t="s">
        <v>2139</v>
      </c>
      <c r="V43" t="s">
        <v>2144</v>
      </c>
      <c r="W43" t="s">
        <v>36</v>
      </c>
      <c r="X43" t="str">
        <f>CONCATENATE(C43," ",D43)</f>
        <v>Bruyant Nicolas</v>
      </c>
      <c r="Y43"/>
      <c r="Z43"/>
      <c r="AA43">
        <f t="shared" si="0"/>
        <v>0</v>
      </c>
      <c r="AB43" s="5">
        <f t="shared" si="1"/>
        <v>0</v>
      </c>
      <c r="AC43">
        <v>500</v>
      </c>
      <c r="AD43">
        <f t="shared" si="2"/>
        <v>10</v>
      </c>
      <c r="AE43" s="5">
        <f t="shared" si="3"/>
        <v>7</v>
      </c>
      <c r="AF43">
        <v>500</v>
      </c>
      <c r="AG43" s="3">
        <f t="shared" si="4"/>
        <v>7.8500000000000014</v>
      </c>
      <c r="AH43" s="5">
        <f t="shared" si="5"/>
        <v>5.495000000000001</v>
      </c>
      <c r="AI43" s="10">
        <f>AB43+AE43+AH43</f>
        <v>12.495000000000001</v>
      </c>
    </row>
    <row r="44" spans="1:35" s="3" customFormat="1" x14ac:dyDescent="0.25">
      <c r="A44" t="s">
        <v>1755</v>
      </c>
      <c r="B44" t="s">
        <v>24</v>
      </c>
      <c r="C44" t="s">
        <v>1756</v>
      </c>
      <c r="D44" t="s">
        <v>1757</v>
      </c>
      <c r="E44" t="s">
        <v>144</v>
      </c>
      <c r="F44" s="1">
        <v>21090</v>
      </c>
      <c r="G44" t="s">
        <v>1758</v>
      </c>
      <c r="H44" t="s">
        <v>28</v>
      </c>
      <c r="I44"/>
      <c r="J44"/>
      <c r="K44" t="s">
        <v>29</v>
      </c>
      <c r="L44" t="s">
        <v>1759</v>
      </c>
      <c r="M44">
        <v>31650</v>
      </c>
      <c r="N44" t="s">
        <v>1760</v>
      </c>
      <c r="O44" t="s">
        <v>32</v>
      </c>
      <c r="P44" t="s">
        <v>32</v>
      </c>
      <c r="Q44" t="s">
        <v>32</v>
      </c>
      <c r="R44" t="s">
        <v>1761</v>
      </c>
      <c r="S44"/>
      <c r="T44" t="s">
        <v>1762</v>
      </c>
      <c r="U44" t="s">
        <v>1763</v>
      </c>
      <c r="V44" t="s">
        <v>1764</v>
      </c>
      <c r="W44" t="s">
        <v>1765</v>
      </c>
      <c r="X44" t="str">
        <f>CONCATENATE(C44," ",D44)</f>
        <v>BUISSON Francois</v>
      </c>
      <c r="Y44"/>
      <c r="Z44"/>
      <c r="AA44">
        <f t="shared" si="0"/>
        <v>0</v>
      </c>
      <c r="AB44" s="5">
        <f t="shared" si="1"/>
        <v>0</v>
      </c>
      <c r="AC44">
        <v>500</v>
      </c>
      <c r="AD44">
        <f t="shared" si="2"/>
        <v>10</v>
      </c>
      <c r="AE44" s="5">
        <f t="shared" si="3"/>
        <v>7</v>
      </c>
      <c r="AF44">
        <v>500</v>
      </c>
      <c r="AG44" s="3">
        <f t="shared" si="4"/>
        <v>7.8500000000000014</v>
      </c>
      <c r="AH44" s="5">
        <f t="shared" si="5"/>
        <v>5.495000000000001</v>
      </c>
      <c r="AI44" s="10">
        <f>AB44+AE44+AH44</f>
        <v>12.495000000000001</v>
      </c>
    </row>
    <row r="45" spans="1:35" s="3" customFormat="1" hidden="1" x14ac:dyDescent="0.25">
      <c r="A45" t="s">
        <v>1002</v>
      </c>
      <c r="B45" t="s">
        <v>48</v>
      </c>
      <c r="C45" t="s">
        <v>1003</v>
      </c>
      <c r="D45" t="s">
        <v>1004</v>
      </c>
      <c r="E45"/>
      <c r="F45" s="1">
        <v>40809</v>
      </c>
      <c r="G45" t="s">
        <v>31</v>
      </c>
      <c r="H45" t="s">
        <v>676</v>
      </c>
      <c r="I45"/>
      <c r="J45"/>
      <c r="K45" t="s">
        <v>29</v>
      </c>
      <c r="L45" t="s">
        <v>997</v>
      </c>
      <c r="M45">
        <v>31560</v>
      </c>
      <c r="N45" t="s">
        <v>998</v>
      </c>
      <c r="O45" t="s">
        <v>32</v>
      </c>
      <c r="P45" t="s">
        <v>32</v>
      </c>
      <c r="Q45" t="s">
        <v>32</v>
      </c>
      <c r="R45" t="s">
        <v>999</v>
      </c>
      <c r="S45"/>
      <c r="T45" t="s">
        <v>1000</v>
      </c>
      <c r="U45"/>
      <c r="V45"/>
      <c r="W45"/>
      <c r="X45" t="str">
        <f>CONCATENATE(C45," ",D45)</f>
        <v>CAILLE--DUMONT ANGELE</v>
      </c>
      <c r="Y45"/>
      <c r="Z45">
        <v>50</v>
      </c>
      <c r="AA45">
        <f t="shared" si="0"/>
        <v>1</v>
      </c>
      <c r="AB45" s="5">
        <f t="shared" si="1"/>
        <v>0.7</v>
      </c>
      <c r="AC45">
        <v>50</v>
      </c>
      <c r="AD45">
        <f t="shared" si="2"/>
        <v>1</v>
      </c>
      <c r="AE45" s="5">
        <f t="shared" si="3"/>
        <v>0.7</v>
      </c>
      <c r="AF45">
        <v>50</v>
      </c>
      <c r="AG45" s="3">
        <f t="shared" si="4"/>
        <v>0.78500000000000014</v>
      </c>
      <c r="AH45" s="5">
        <f t="shared" si="5"/>
        <v>0.5495000000000001</v>
      </c>
    </row>
    <row r="46" spans="1:35" s="3" customFormat="1" hidden="1" x14ac:dyDescent="0.25">
      <c r="A46" t="s">
        <v>1005</v>
      </c>
      <c r="B46" t="s">
        <v>24</v>
      </c>
      <c r="C46" t="s">
        <v>1003</v>
      </c>
      <c r="D46" t="s">
        <v>1006</v>
      </c>
      <c r="E46"/>
      <c r="F46" s="1">
        <v>39607</v>
      </c>
      <c r="G46" t="s">
        <v>31</v>
      </c>
      <c r="H46" t="s">
        <v>676</v>
      </c>
      <c r="I46"/>
      <c r="J46"/>
      <c r="K46" t="s">
        <v>29</v>
      </c>
      <c r="L46" t="s">
        <v>997</v>
      </c>
      <c r="M46">
        <v>31560</v>
      </c>
      <c r="N46" t="s">
        <v>998</v>
      </c>
      <c r="O46" t="s">
        <v>32</v>
      </c>
      <c r="P46" t="s">
        <v>32</v>
      </c>
      <c r="Q46" t="s">
        <v>32</v>
      </c>
      <c r="R46" t="s">
        <v>999</v>
      </c>
      <c r="S46"/>
      <c r="T46" t="s">
        <v>1000</v>
      </c>
      <c r="U46"/>
      <c r="V46"/>
      <c r="W46"/>
      <c r="X46" t="str">
        <f>CONCATENATE(C46," ",D46)</f>
        <v>CAILLE--DUMONT LIAM</v>
      </c>
      <c r="Y46"/>
      <c r="Z46">
        <v>50</v>
      </c>
      <c r="AA46">
        <f t="shared" si="0"/>
        <v>1</v>
      </c>
      <c r="AB46" s="5">
        <f t="shared" si="1"/>
        <v>0.7</v>
      </c>
      <c r="AC46">
        <v>50</v>
      </c>
      <c r="AD46">
        <f t="shared" si="2"/>
        <v>1</v>
      </c>
      <c r="AE46" s="5">
        <f t="shared" si="3"/>
        <v>0.7</v>
      </c>
      <c r="AF46">
        <v>50</v>
      </c>
      <c r="AG46" s="3">
        <f t="shared" si="4"/>
        <v>0.78500000000000014</v>
      </c>
      <c r="AH46" s="5">
        <f t="shared" si="5"/>
        <v>0.5495000000000001</v>
      </c>
    </row>
    <row r="47" spans="1:35" s="3" customFormat="1" hidden="1" x14ac:dyDescent="0.25">
      <c r="A47" t="s">
        <v>323</v>
      </c>
      <c r="B47" t="s">
        <v>24</v>
      </c>
      <c r="C47" t="s">
        <v>324</v>
      </c>
      <c r="D47" t="s">
        <v>325</v>
      </c>
      <c r="E47"/>
      <c r="F47" s="1">
        <v>23199</v>
      </c>
      <c r="G47" t="s">
        <v>223</v>
      </c>
      <c r="H47" t="s">
        <v>28</v>
      </c>
      <c r="I47"/>
      <c r="J47"/>
      <c r="K47" t="s">
        <v>29</v>
      </c>
      <c r="L47" t="s">
        <v>326</v>
      </c>
      <c r="M47">
        <v>31450</v>
      </c>
      <c r="N47" t="s">
        <v>327</v>
      </c>
      <c r="O47" t="s">
        <v>32</v>
      </c>
      <c r="P47" t="s">
        <v>32</v>
      </c>
      <c r="Q47" t="s">
        <v>32</v>
      </c>
      <c r="R47" t="s">
        <v>328</v>
      </c>
      <c r="S47"/>
      <c r="T47" t="s">
        <v>329</v>
      </c>
      <c r="U47"/>
      <c r="V47"/>
      <c r="W47"/>
      <c r="X47" t="str">
        <f>CONCATENATE(C47," ",D47)</f>
        <v>Carbonne Francis</v>
      </c>
      <c r="Y47"/>
      <c r="Z47">
        <v>100</v>
      </c>
      <c r="AA47">
        <f t="shared" si="0"/>
        <v>2</v>
      </c>
      <c r="AB47" s="5">
        <f t="shared" si="1"/>
        <v>1.4</v>
      </c>
      <c r="AC47">
        <v>100</v>
      </c>
      <c r="AD47">
        <f t="shared" si="2"/>
        <v>2</v>
      </c>
      <c r="AE47" s="5">
        <f t="shared" si="3"/>
        <v>1.4</v>
      </c>
      <c r="AF47">
        <v>100</v>
      </c>
      <c r="AG47" s="3">
        <f t="shared" si="4"/>
        <v>1.5700000000000003</v>
      </c>
      <c r="AH47" s="5">
        <f t="shared" si="5"/>
        <v>1.0990000000000002</v>
      </c>
    </row>
    <row r="48" spans="1:35" s="3" customFormat="1" hidden="1" x14ac:dyDescent="0.25">
      <c r="A48" t="s">
        <v>1102</v>
      </c>
      <c r="B48" t="s">
        <v>48</v>
      </c>
      <c r="C48" t="s">
        <v>1103</v>
      </c>
      <c r="D48" t="s">
        <v>1104</v>
      </c>
      <c r="E48" t="s">
        <v>1105</v>
      </c>
      <c r="F48" s="1">
        <v>18363</v>
      </c>
      <c r="G48" t="s">
        <v>1106</v>
      </c>
      <c r="H48" t="s">
        <v>28</v>
      </c>
      <c r="I48"/>
      <c r="J48"/>
      <c r="K48" t="s">
        <v>29</v>
      </c>
      <c r="L48" t="s">
        <v>1107</v>
      </c>
      <c r="M48">
        <v>31520</v>
      </c>
      <c r="N48" t="s">
        <v>1093</v>
      </c>
      <c r="O48" t="s">
        <v>32</v>
      </c>
      <c r="P48" t="s">
        <v>32</v>
      </c>
      <c r="Q48" t="s">
        <v>32</v>
      </c>
      <c r="R48" t="s">
        <v>1108</v>
      </c>
      <c r="S48"/>
      <c r="T48" t="s">
        <v>1109</v>
      </c>
      <c r="U48"/>
      <c r="V48"/>
      <c r="W48"/>
      <c r="X48" t="str">
        <f>CONCATENATE(C48," ",D48)</f>
        <v>CARLIER MARTINE</v>
      </c>
      <c r="Y48"/>
      <c r="Z48">
        <v>500</v>
      </c>
      <c r="AA48">
        <f t="shared" si="0"/>
        <v>10</v>
      </c>
      <c r="AB48" s="5">
        <f t="shared" si="1"/>
        <v>7</v>
      </c>
      <c r="AC48">
        <v>500</v>
      </c>
      <c r="AD48">
        <f t="shared" si="2"/>
        <v>10</v>
      </c>
      <c r="AE48" s="5">
        <f t="shared" si="3"/>
        <v>7</v>
      </c>
      <c r="AF48">
        <v>500</v>
      </c>
      <c r="AG48" s="3">
        <f t="shared" si="4"/>
        <v>7.8500000000000014</v>
      </c>
      <c r="AH48" s="5">
        <f t="shared" si="5"/>
        <v>5.495000000000001</v>
      </c>
    </row>
    <row r="49" spans="1:35" s="3" customFormat="1" x14ac:dyDescent="0.25">
      <c r="A49" t="s">
        <v>761</v>
      </c>
      <c r="B49" t="s">
        <v>24</v>
      </c>
      <c r="C49" t="s">
        <v>762</v>
      </c>
      <c r="D49" t="s">
        <v>763</v>
      </c>
      <c r="E49"/>
      <c r="F49" s="1">
        <v>35589</v>
      </c>
      <c r="G49" t="s">
        <v>53</v>
      </c>
      <c r="H49" t="s">
        <v>28</v>
      </c>
      <c r="I49"/>
      <c r="J49"/>
      <c r="K49" t="s">
        <v>29</v>
      </c>
      <c r="L49" t="s">
        <v>764</v>
      </c>
      <c r="M49">
        <v>31000</v>
      </c>
      <c r="N49" t="s">
        <v>53</v>
      </c>
      <c r="O49" t="s">
        <v>32</v>
      </c>
      <c r="P49" t="s">
        <v>32</v>
      </c>
      <c r="Q49" t="s">
        <v>32</v>
      </c>
      <c r="R49">
        <v>333942004</v>
      </c>
      <c r="S49"/>
      <c r="T49" t="s">
        <v>765</v>
      </c>
      <c r="U49" t="s">
        <v>766</v>
      </c>
      <c r="V49" t="s">
        <v>767</v>
      </c>
      <c r="W49" t="s">
        <v>67</v>
      </c>
      <c r="X49" t="str">
        <f>CONCATENATE(C49," ",D49)</f>
        <v>Carrère Benjamin</v>
      </c>
      <c r="Y49"/>
      <c r="Z49">
        <v>100</v>
      </c>
      <c r="AA49">
        <f t="shared" si="0"/>
        <v>2</v>
      </c>
      <c r="AB49" s="5">
        <f t="shared" si="1"/>
        <v>1.4</v>
      </c>
      <c r="AC49">
        <v>150</v>
      </c>
      <c r="AD49">
        <f t="shared" si="2"/>
        <v>3</v>
      </c>
      <c r="AE49" s="5">
        <f t="shared" si="3"/>
        <v>2.1</v>
      </c>
      <c r="AF49">
        <v>150</v>
      </c>
      <c r="AG49" s="3">
        <f t="shared" si="4"/>
        <v>2.3550000000000004</v>
      </c>
      <c r="AH49" s="5">
        <f t="shared" si="5"/>
        <v>1.6485000000000003</v>
      </c>
      <c r="AI49" s="10">
        <f>AB49+AE49+AH49</f>
        <v>5.1485000000000003</v>
      </c>
    </row>
    <row r="50" spans="1:35" s="3" customFormat="1" hidden="1" x14ac:dyDescent="0.25">
      <c r="A50" t="s">
        <v>793</v>
      </c>
      <c r="B50" t="s">
        <v>48</v>
      </c>
      <c r="C50" t="s">
        <v>794</v>
      </c>
      <c r="D50" t="s">
        <v>621</v>
      </c>
      <c r="E50"/>
      <c r="F50" s="1">
        <v>33791</v>
      </c>
      <c r="G50" t="s">
        <v>53</v>
      </c>
      <c r="H50" t="s">
        <v>28</v>
      </c>
      <c r="I50"/>
      <c r="J50"/>
      <c r="K50" t="s">
        <v>29</v>
      </c>
      <c r="L50" t="s">
        <v>795</v>
      </c>
      <c r="M50">
        <v>31450</v>
      </c>
      <c r="N50" t="s">
        <v>796</v>
      </c>
      <c r="O50" t="s">
        <v>32</v>
      </c>
      <c r="P50" t="s">
        <v>32</v>
      </c>
      <c r="Q50" t="s">
        <v>32</v>
      </c>
      <c r="R50" t="s">
        <v>797</v>
      </c>
      <c r="S50"/>
      <c r="T50" t="s">
        <v>798</v>
      </c>
      <c r="U50"/>
      <c r="V50"/>
      <c r="W50"/>
      <c r="X50" t="str">
        <f>CONCATENATE(C50," ",D50)</f>
        <v>Carrere Pauline</v>
      </c>
      <c r="Y50"/>
      <c r="Z50">
        <v>100</v>
      </c>
      <c r="AA50">
        <f t="shared" si="0"/>
        <v>2</v>
      </c>
      <c r="AB50" s="5">
        <f t="shared" si="1"/>
        <v>1.4</v>
      </c>
      <c r="AC50">
        <v>150</v>
      </c>
      <c r="AD50">
        <f t="shared" si="2"/>
        <v>3</v>
      </c>
      <c r="AE50" s="5">
        <f t="shared" si="3"/>
        <v>2.1</v>
      </c>
      <c r="AF50">
        <v>150</v>
      </c>
      <c r="AG50" s="3">
        <f t="shared" si="4"/>
        <v>2.3550000000000004</v>
      </c>
      <c r="AH50" s="5">
        <f t="shared" si="5"/>
        <v>1.6485000000000003</v>
      </c>
    </row>
    <row r="51" spans="1:35" s="3" customFormat="1" hidden="1" x14ac:dyDescent="0.25">
      <c r="A51" t="s">
        <v>1138</v>
      </c>
      <c r="B51" t="s">
        <v>24</v>
      </c>
      <c r="C51" t="s">
        <v>1139</v>
      </c>
      <c r="D51" t="s">
        <v>601</v>
      </c>
      <c r="E51"/>
      <c r="F51" s="1">
        <v>20058</v>
      </c>
      <c r="G51" t="s">
        <v>1140</v>
      </c>
      <c r="H51" t="s">
        <v>28</v>
      </c>
      <c r="I51"/>
      <c r="J51"/>
      <c r="K51" t="s">
        <v>29</v>
      </c>
      <c r="L51" t="s">
        <v>1141</v>
      </c>
      <c r="M51">
        <v>31750</v>
      </c>
      <c r="N51" t="s">
        <v>273</v>
      </c>
      <c r="O51" t="s">
        <v>32</v>
      </c>
      <c r="P51" t="s">
        <v>32</v>
      </c>
      <c r="Q51" t="s">
        <v>32</v>
      </c>
      <c r="R51" t="s">
        <v>1142</v>
      </c>
      <c r="S51"/>
      <c r="T51" t="s">
        <v>1143</v>
      </c>
      <c r="U51"/>
      <c r="V51"/>
      <c r="W51"/>
      <c r="X51" t="str">
        <f>CONCATENATE(C51," ",D51)</f>
        <v>Cassin Michel</v>
      </c>
      <c r="Y51"/>
      <c r="Z51">
        <v>50</v>
      </c>
      <c r="AA51">
        <f t="shared" si="0"/>
        <v>1</v>
      </c>
      <c r="AB51" s="5">
        <f t="shared" si="1"/>
        <v>0.7</v>
      </c>
      <c r="AC51">
        <v>500</v>
      </c>
      <c r="AD51">
        <f t="shared" si="2"/>
        <v>10</v>
      </c>
      <c r="AE51" s="5">
        <f t="shared" si="3"/>
        <v>7</v>
      </c>
      <c r="AF51">
        <v>500</v>
      </c>
      <c r="AG51" s="3">
        <f t="shared" si="4"/>
        <v>7.8500000000000014</v>
      </c>
      <c r="AH51" s="5">
        <f t="shared" si="5"/>
        <v>5.495000000000001</v>
      </c>
    </row>
    <row r="52" spans="1:35" s="3" customFormat="1" hidden="1" x14ac:dyDescent="0.25">
      <c r="A52" t="s">
        <v>1075</v>
      </c>
      <c r="B52" t="s">
        <v>24</v>
      </c>
      <c r="C52" t="s">
        <v>1076</v>
      </c>
      <c r="D52" t="s">
        <v>850</v>
      </c>
      <c r="E52"/>
      <c r="F52" s="1">
        <v>26349</v>
      </c>
      <c r="G52" t="s">
        <v>1077</v>
      </c>
      <c r="H52" t="s">
        <v>28</v>
      </c>
      <c r="I52"/>
      <c r="J52"/>
      <c r="K52" t="s">
        <v>29</v>
      </c>
      <c r="L52" t="s">
        <v>1078</v>
      </c>
      <c r="M52">
        <v>31400</v>
      </c>
      <c r="N52" t="s">
        <v>53</v>
      </c>
      <c r="O52" t="s">
        <v>32</v>
      </c>
      <c r="P52" t="s">
        <v>32</v>
      </c>
      <c r="Q52" t="s">
        <v>32</v>
      </c>
      <c r="R52" t="s">
        <v>1079</v>
      </c>
      <c r="S52"/>
      <c r="T52" t="s">
        <v>1080</v>
      </c>
      <c r="U52"/>
      <c r="V52"/>
      <c r="W52"/>
      <c r="X52" t="str">
        <f>CONCATENATE(C52," ",D52)</f>
        <v>Caujolle Hervé</v>
      </c>
      <c r="Y52"/>
      <c r="Z52">
        <v>50</v>
      </c>
      <c r="AA52">
        <f t="shared" si="0"/>
        <v>1</v>
      </c>
      <c r="AB52" s="5">
        <f t="shared" si="1"/>
        <v>0.7</v>
      </c>
      <c r="AC52">
        <v>50</v>
      </c>
      <c r="AD52">
        <f t="shared" si="2"/>
        <v>1</v>
      </c>
      <c r="AE52" s="5">
        <f t="shared" si="3"/>
        <v>0.7</v>
      </c>
      <c r="AF52">
        <v>50</v>
      </c>
      <c r="AG52" s="3">
        <f t="shared" si="4"/>
        <v>0.78500000000000014</v>
      </c>
      <c r="AH52" s="5">
        <f t="shared" si="5"/>
        <v>0.5495000000000001</v>
      </c>
    </row>
    <row r="53" spans="1:35" s="3" customFormat="1" hidden="1" x14ac:dyDescent="0.25">
      <c r="A53" t="s">
        <v>1603</v>
      </c>
      <c r="B53" t="s">
        <v>48</v>
      </c>
      <c r="C53" t="s">
        <v>1604</v>
      </c>
      <c r="D53" t="s">
        <v>670</v>
      </c>
      <c r="E53"/>
      <c r="F53" s="1">
        <v>28392</v>
      </c>
      <c r="G53" t="s">
        <v>53</v>
      </c>
      <c r="H53" t="s">
        <v>28</v>
      </c>
      <c r="I53"/>
      <c r="J53"/>
      <c r="K53" t="s">
        <v>29</v>
      </c>
      <c r="L53" t="s">
        <v>1600</v>
      </c>
      <c r="M53">
        <v>31670</v>
      </c>
      <c r="N53" t="s">
        <v>117</v>
      </c>
      <c r="O53" t="s">
        <v>32</v>
      </c>
      <c r="P53" t="s">
        <v>32</v>
      </c>
      <c r="Q53" t="s">
        <v>32</v>
      </c>
      <c r="R53" t="s">
        <v>1605</v>
      </c>
      <c r="S53"/>
      <c r="T53" t="s">
        <v>1606</v>
      </c>
      <c r="U53"/>
      <c r="V53"/>
      <c r="W53"/>
      <c r="X53" t="str">
        <f>CONCATENATE(C53," ",D53)</f>
        <v>Cazales Sylvie</v>
      </c>
      <c r="Y53"/>
      <c r="Z53">
        <v>100</v>
      </c>
      <c r="AA53">
        <f t="shared" si="0"/>
        <v>2</v>
      </c>
      <c r="AB53" s="5">
        <f t="shared" si="1"/>
        <v>1.4</v>
      </c>
      <c r="AC53">
        <v>100</v>
      </c>
      <c r="AD53">
        <f t="shared" si="2"/>
        <v>2</v>
      </c>
      <c r="AE53" s="5">
        <f t="shared" si="3"/>
        <v>1.4</v>
      </c>
      <c r="AF53">
        <v>100</v>
      </c>
      <c r="AG53" s="3">
        <f t="shared" si="4"/>
        <v>1.5700000000000003</v>
      </c>
      <c r="AH53" s="5">
        <f t="shared" si="5"/>
        <v>1.0990000000000002</v>
      </c>
    </row>
    <row r="54" spans="1:35" s="3" customFormat="1" hidden="1" x14ac:dyDescent="0.25">
      <c r="A54" t="s">
        <v>2122</v>
      </c>
      <c r="B54" t="s">
        <v>48</v>
      </c>
      <c r="C54" t="s">
        <v>2123</v>
      </c>
      <c r="D54" t="s">
        <v>1060</v>
      </c>
      <c r="E54" t="s">
        <v>2124</v>
      </c>
      <c r="F54" s="1">
        <v>26742</v>
      </c>
      <c r="G54" t="s">
        <v>1497</v>
      </c>
      <c r="H54" t="s">
        <v>28</v>
      </c>
      <c r="I54"/>
      <c r="J54"/>
      <c r="K54" t="s">
        <v>29</v>
      </c>
      <c r="L54" t="s">
        <v>2125</v>
      </c>
      <c r="M54">
        <v>31520</v>
      </c>
      <c r="N54" t="s">
        <v>147</v>
      </c>
      <c r="O54" t="s">
        <v>32</v>
      </c>
      <c r="P54" t="s">
        <v>32</v>
      </c>
      <c r="Q54" t="s">
        <v>32</v>
      </c>
      <c r="R54" t="s">
        <v>2126</v>
      </c>
      <c r="S54"/>
      <c r="T54" t="s">
        <v>2127</v>
      </c>
      <c r="U54"/>
      <c r="V54"/>
      <c r="W54"/>
      <c r="X54" t="str">
        <f>CONCATENATE(C54," ",D54)</f>
        <v>Chabot Catherine</v>
      </c>
      <c r="Y54"/>
      <c r="Z54"/>
      <c r="AA54">
        <f t="shared" si="0"/>
        <v>0</v>
      </c>
      <c r="AB54" s="5">
        <f t="shared" si="1"/>
        <v>0</v>
      </c>
      <c r="AC54">
        <v>500</v>
      </c>
      <c r="AD54">
        <f t="shared" si="2"/>
        <v>10</v>
      </c>
      <c r="AE54" s="5">
        <f t="shared" si="3"/>
        <v>7</v>
      </c>
      <c r="AF54">
        <v>500</v>
      </c>
      <c r="AG54" s="3">
        <f t="shared" si="4"/>
        <v>7.8500000000000014</v>
      </c>
      <c r="AH54" s="5">
        <f t="shared" si="5"/>
        <v>5.495000000000001</v>
      </c>
    </row>
    <row r="55" spans="1:35" s="3" customFormat="1" hidden="1" x14ac:dyDescent="0.25">
      <c r="A55" t="s">
        <v>1541</v>
      </c>
      <c r="B55" t="s">
        <v>48</v>
      </c>
      <c r="C55" t="s">
        <v>1542</v>
      </c>
      <c r="D55" t="s">
        <v>1543</v>
      </c>
      <c r="E55" t="s">
        <v>1544</v>
      </c>
      <c r="F55" s="1">
        <v>22752</v>
      </c>
      <c r="G55" t="s">
        <v>1545</v>
      </c>
      <c r="H55" t="s">
        <v>28</v>
      </c>
      <c r="I55"/>
      <c r="J55"/>
      <c r="K55" t="s">
        <v>29</v>
      </c>
      <c r="L55" t="s">
        <v>1546</v>
      </c>
      <c r="M55">
        <v>31320</v>
      </c>
      <c r="N55" t="s">
        <v>1193</v>
      </c>
      <c r="O55" t="s">
        <v>32</v>
      </c>
      <c r="P55" t="s">
        <v>32</v>
      </c>
      <c r="Q55" t="s">
        <v>32</v>
      </c>
      <c r="R55" t="s">
        <v>1547</v>
      </c>
      <c r="S55"/>
      <c r="T55" t="s">
        <v>1548</v>
      </c>
      <c r="U55"/>
      <c r="V55"/>
      <c r="W55"/>
      <c r="X55" t="str">
        <f>CONCATENATE(C55," ",D55)</f>
        <v>CHAPRON AGNES</v>
      </c>
      <c r="Y55"/>
      <c r="Z55">
        <v>100</v>
      </c>
      <c r="AA55">
        <f t="shared" si="0"/>
        <v>2</v>
      </c>
      <c r="AB55" s="5">
        <f t="shared" si="1"/>
        <v>1.4</v>
      </c>
      <c r="AC55">
        <v>200</v>
      </c>
      <c r="AD55">
        <f t="shared" si="2"/>
        <v>4</v>
      </c>
      <c r="AE55" s="5">
        <f t="shared" si="3"/>
        <v>2.8</v>
      </c>
      <c r="AF55">
        <v>200</v>
      </c>
      <c r="AG55" s="3">
        <f t="shared" si="4"/>
        <v>3.1400000000000006</v>
      </c>
      <c r="AH55" s="5">
        <f t="shared" si="5"/>
        <v>2.1980000000000004</v>
      </c>
    </row>
    <row r="56" spans="1:35" s="3" customFormat="1" hidden="1" x14ac:dyDescent="0.25">
      <c r="A56" t="s">
        <v>397</v>
      </c>
      <c r="B56" t="s">
        <v>24</v>
      </c>
      <c r="C56" t="s">
        <v>398</v>
      </c>
      <c r="D56" t="s">
        <v>81</v>
      </c>
      <c r="E56"/>
      <c r="F56" s="1">
        <v>24018</v>
      </c>
      <c r="G56" t="s">
        <v>399</v>
      </c>
      <c r="H56" t="s">
        <v>28</v>
      </c>
      <c r="I56"/>
      <c r="J56"/>
      <c r="K56" t="s">
        <v>29</v>
      </c>
      <c r="L56" t="s">
        <v>400</v>
      </c>
      <c r="M56">
        <v>31670</v>
      </c>
      <c r="N56" t="s">
        <v>117</v>
      </c>
      <c r="O56" t="s">
        <v>32</v>
      </c>
      <c r="P56" t="s">
        <v>32</v>
      </c>
      <c r="Q56" t="s">
        <v>32</v>
      </c>
      <c r="R56" t="s">
        <v>401</v>
      </c>
      <c r="S56"/>
      <c r="T56" t="s">
        <v>402</v>
      </c>
      <c r="U56"/>
      <c r="V56"/>
      <c r="W56"/>
      <c r="X56" t="str">
        <f>CONCATENATE(C56," ",D56)</f>
        <v>Cherdo Eric</v>
      </c>
      <c r="Y56"/>
      <c r="Z56">
        <v>500</v>
      </c>
      <c r="AA56">
        <f t="shared" si="0"/>
        <v>10</v>
      </c>
      <c r="AB56" s="5">
        <f t="shared" si="1"/>
        <v>7</v>
      </c>
      <c r="AC56">
        <v>500</v>
      </c>
      <c r="AD56">
        <f t="shared" si="2"/>
        <v>10</v>
      </c>
      <c r="AE56" s="5">
        <f t="shared" si="3"/>
        <v>7</v>
      </c>
      <c r="AF56">
        <v>500</v>
      </c>
      <c r="AG56" s="3">
        <f t="shared" si="4"/>
        <v>7.8500000000000014</v>
      </c>
      <c r="AH56" s="5">
        <f t="shared" si="5"/>
        <v>5.495000000000001</v>
      </c>
    </row>
    <row r="57" spans="1:35" s="3" customFormat="1" hidden="1" x14ac:dyDescent="0.25">
      <c r="A57" t="s">
        <v>629</v>
      </c>
      <c r="B57" t="s">
        <v>24</v>
      </c>
      <c r="C57" t="s">
        <v>630</v>
      </c>
      <c r="D57" t="s">
        <v>631</v>
      </c>
      <c r="E57" t="s">
        <v>143</v>
      </c>
      <c r="F57" s="1">
        <v>43963</v>
      </c>
      <c r="G57"/>
      <c r="H57" t="s">
        <v>358</v>
      </c>
      <c r="I57" t="s">
        <v>632</v>
      </c>
      <c r="J57"/>
      <c r="K57" t="s">
        <v>29</v>
      </c>
      <c r="L57" t="s">
        <v>633</v>
      </c>
      <c r="M57">
        <v>31670</v>
      </c>
      <c r="N57" t="s">
        <v>117</v>
      </c>
      <c r="O57" t="s">
        <v>32</v>
      </c>
      <c r="P57" t="s">
        <v>32</v>
      </c>
      <c r="Q57" t="s">
        <v>32</v>
      </c>
      <c r="R57"/>
      <c r="S57"/>
      <c r="T57" t="s">
        <v>634</v>
      </c>
      <c r="U57"/>
      <c r="V57"/>
      <c r="W57"/>
      <c r="X57" t="str">
        <f>CONCATENATE(C57," ",D57)</f>
        <v>CHERUBIN  le maire Laurent</v>
      </c>
      <c r="Y57"/>
      <c r="Z57">
        <v>500</v>
      </c>
      <c r="AA57">
        <f t="shared" si="0"/>
        <v>10</v>
      </c>
      <c r="AB57" s="5">
        <f t="shared" si="1"/>
        <v>7</v>
      </c>
      <c r="AC57">
        <v>500</v>
      </c>
      <c r="AD57">
        <f t="shared" si="2"/>
        <v>10</v>
      </c>
      <c r="AE57" s="5">
        <f t="shared" si="3"/>
        <v>7</v>
      </c>
      <c r="AF57">
        <v>500</v>
      </c>
      <c r="AG57" s="3">
        <f t="shared" si="4"/>
        <v>7.8500000000000014</v>
      </c>
      <c r="AH57" s="5">
        <f t="shared" si="5"/>
        <v>5.495000000000001</v>
      </c>
    </row>
    <row r="58" spans="1:35" s="3" customFormat="1" hidden="1" x14ac:dyDescent="0.25">
      <c r="A58" t="s">
        <v>1549</v>
      </c>
      <c r="B58" t="s">
        <v>24</v>
      </c>
      <c r="C58" t="s">
        <v>1550</v>
      </c>
      <c r="D58" t="s">
        <v>1551</v>
      </c>
      <c r="E58" t="s">
        <v>286</v>
      </c>
      <c r="F58" s="1">
        <v>43870</v>
      </c>
      <c r="G58"/>
      <c r="H58" t="s">
        <v>358</v>
      </c>
      <c r="I58" t="s">
        <v>1552</v>
      </c>
      <c r="J58"/>
      <c r="K58" t="s">
        <v>29</v>
      </c>
      <c r="L58" t="s">
        <v>1553</v>
      </c>
      <c r="M58">
        <v>31670</v>
      </c>
      <c r="N58" t="s">
        <v>117</v>
      </c>
      <c r="O58" t="s">
        <v>32</v>
      </c>
      <c r="P58" t="s">
        <v>32</v>
      </c>
      <c r="Q58" t="s">
        <v>32</v>
      </c>
      <c r="R58" t="s">
        <v>1554</v>
      </c>
      <c r="S58"/>
      <c r="T58" t="s">
        <v>1555</v>
      </c>
      <c r="U58"/>
      <c r="V58"/>
      <c r="W58"/>
      <c r="X58" t="str">
        <f>CONCATENATE(C58," ",D58)</f>
        <v>CHICOT Le Vice-Président du SICOVAL Pascal</v>
      </c>
      <c r="Y58"/>
      <c r="Z58"/>
      <c r="AA58">
        <f t="shared" si="0"/>
        <v>0</v>
      </c>
      <c r="AB58" s="5">
        <f t="shared" si="1"/>
        <v>0</v>
      </c>
      <c r="AC58">
        <v>10000</v>
      </c>
      <c r="AD58">
        <f t="shared" si="2"/>
        <v>200</v>
      </c>
      <c r="AE58" s="5">
        <f t="shared" si="3"/>
        <v>140</v>
      </c>
      <c r="AF58">
        <v>10000</v>
      </c>
      <c r="AG58" s="3">
        <f t="shared" si="4"/>
        <v>157.00000000000003</v>
      </c>
      <c r="AH58" s="5">
        <f t="shared" si="5"/>
        <v>109.90000000000002</v>
      </c>
    </row>
    <row r="59" spans="1:35" s="3" customFormat="1" hidden="1" x14ac:dyDescent="0.25">
      <c r="A59" t="s">
        <v>1144</v>
      </c>
      <c r="B59" t="s">
        <v>48</v>
      </c>
      <c r="C59" t="s">
        <v>1145</v>
      </c>
      <c r="D59" t="s">
        <v>1146</v>
      </c>
      <c r="E59" t="s">
        <v>144</v>
      </c>
      <c r="F59" s="1">
        <v>33282</v>
      </c>
      <c r="G59" t="s">
        <v>1147</v>
      </c>
      <c r="H59" t="s">
        <v>28</v>
      </c>
      <c r="I59"/>
      <c r="J59"/>
      <c r="K59" t="s">
        <v>29</v>
      </c>
      <c r="L59" t="s">
        <v>1148</v>
      </c>
      <c r="M59">
        <v>31670</v>
      </c>
      <c r="N59" t="s">
        <v>117</v>
      </c>
      <c r="O59" t="s">
        <v>32</v>
      </c>
      <c r="P59" t="s">
        <v>32</v>
      </c>
      <c r="Q59" t="s">
        <v>32</v>
      </c>
      <c r="R59" t="s">
        <v>1149</v>
      </c>
      <c r="S59"/>
      <c r="T59" t="s">
        <v>1150</v>
      </c>
      <c r="U59"/>
      <c r="V59"/>
      <c r="W59"/>
      <c r="X59" t="str">
        <f>CONCATENATE(C59," ",D59)</f>
        <v>Combier Jessica</v>
      </c>
      <c r="Y59"/>
      <c r="Z59">
        <v>50</v>
      </c>
      <c r="AA59">
        <f t="shared" si="0"/>
        <v>1</v>
      </c>
      <c r="AB59" s="5">
        <f t="shared" si="1"/>
        <v>0.7</v>
      </c>
      <c r="AC59">
        <v>50</v>
      </c>
      <c r="AD59">
        <f t="shared" si="2"/>
        <v>1</v>
      </c>
      <c r="AE59" s="5">
        <f t="shared" si="3"/>
        <v>0.7</v>
      </c>
      <c r="AF59">
        <v>50</v>
      </c>
      <c r="AG59" s="3">
        <f t="shared" si="4"/>
        <v>0.78500000000000014</v>
      </c>
      <c r="AH59" s="5">
        <f t="shared" si="5"/>
        <v>0.5495000000000001</v>
      </c>
    </row>
    <row r="60" spans="1:35" s="3" customFormat="1" hidden="1" x14ac:dyDescent="0.25">
      <c r="A60" t="s">
        <v>213</v>
      </c>
      <c r="B60" t="s">
        <v>48</v>
      </c>
      <c r="C60" t="s">
        <v>214</v>
      </c>
      <c r="D60" t="s">
        <v>215</v>
      </c>
      <c r="E60"/>
      <c r="F60" s="1">
        <v>22676</v>
      </c>
      <c r="G60" t="s">
        <v>216</v>
      </c>
      <c r="H60" t="s">
        <v>28</v>
      </c>
      <c r="I60"/>
      <c r="J60"/>
      <c r="K60" t="s">
        <v>29</v>
      </c>
      <c r="L60" t="s">
        <v>210</v>
      </c>
      <c r="M60">
        <v>31320</v>
      </c>
      <c r="N60" t="s">
        <v>93</v>
      </c>
      <c r="O60" t="s">
        <v>32</v>
      </c>
      <c r="P60" t="s">
        <v>32</v>
      </c>
      <c r="Q60" t="s">
        <v>32</v>
      </c>
      <c r="R60" t="s">
        <v>217</v>
      </c>
      <c r="S60"/>
      <c r="T60" t="s">
        <v>218</v>
      </c>
      <c r="U60"/>
      <c r="V60"/>
      <c r="W60"/>
      <c r="X60" t="str">
        <f>CONCATENATE(C60," ",D60)</f>
        <v>Comble Christine</v>
      </c>
      <c r="Y60"/>
      <c r="Z60">
        <v>300</v>
      </c>
      <c r="AA60">
        <f t="shared" si="0"/>
        <v>6</v>
      </c>
      <c r="AB60" s="5">
        <f t="shared" si="1"/>
        <v>4.2</v>
      </c>
      <c r="AC60">
        <v>300</v>
      </c>
      <c r="AD60">
        <f t="shared" si="2"/>
        <v>6</v>
      </c>
      <c r="AE60" s="5">
        <f t="shared" si="3"/>
        <v>4.2</v>
      </c>
      <c r="AF60">
        <v>300</v>
      </c>
      <c r="AG60" s="3">
        <f t="shared" si="4"/>
        <v>4.7100000000000009</v>
      </c>
      <c r="AH60" s="5">
        <f t="shared" si="5"/>
        <v>3.2970000000000006</v>
      </c>
    </row>
    <row r="61" spans="1:35" s="3" customFormat="1" x14ac:dyDescent="0.25">
      <c r="A61" t="s">
        <v>1971</v>
      </c>
      <c r="B61" t="s">
        <v>48</v>
      </c>
      <c r="C61" t="s">
        <v>1959</v>
      </c>
      <c r="D61" t="s">
        <v>1972</v>
      </c>
      <c r="E61" t="s">
        <v>144</v>
      </c>
      <c r="F61" s="1">
        <v>35314</v>
      </c>
      <c r="G61" t="s">
        <v>1973</v>
      </c>
      <c r="H61" t="s">
        <v>28</v>
      </c>
      <c r="I61"/>
      <c r="J61"/>
      <c r="K61" t="s">
        <v>29</v>
      </c>
      <c r="L61" t="s">
        <v>1974</v>
      </c>
      <c r="M61">
        <v>31450</v>
      </c>
      <c r="N61" t="s">
        <v>1254</v>
      </c>
      <c r="O61" t="s">
        <v>32</v>
      </c>
      <c r="P61" t="s">
        <v>32</v>
      </c>
      <c r="Q61" t="s">
        <v>32</v>
      </c>
      <c r="R61" t="s">
        <v>1975</v>
      </c>
      <c r="S61"/>
      <c r="T61" t="s">
        <v>1976</v>
      </c>
      <c r="U61" t="s">
        <v>1977</v>
      </c>
      <c r="V61" t="s">
        <v>1978</v>
      </c>
      <c r="W61" t="s">
        <v>57</v>
      </c>
      <c r="X61" t="str">
        <f>CONCATENATE(C61," ",D61)</f>
        <v>CONOR ALIONA</v>
      </c>
      <c r="Y61"/>
      <c r="Z61"/>
      <c r="AA61">
        <f t="shared" si="0"/>
        <v>0</v>
      </c>
      <c r="AB61" s="5">
        <f t="shared" si="1"/>
        <v>0</v>
      </c>
      <c r="AC61">
        <v>500</v>
      </c>
      <c r="AD61">
        <f t="shared" si="2"/>
        <v>10</v>
      </c>
      <c r="AE61" s="5">
        <f t="shared" si="3"/>
        <v>7</v>
      </c>
      <c r="AF61">
        <v>500</v>
      </c>
      <c r="AG61" s="3">
        <f t="shared" si="4"/>
        <v>7.8500000000000014</v>
      </c>
      <c r="AH61" s="5">
        <f t="shared" si="5"/>
        <v>5.495000000000001</v>
      </c>
      <c r="AI61" s="10">
        <f>AB61+AE61+AH61</f>
        <v>12.495000000000001</v>
      </c>
    </row>
    <row r="62" spans="1:35" s="3" customFormat="1" hidden="1" x14ac:dyDescent="0.25">
      <c r="A62" t="s">
        <v>1958</v>
      </c>
      <c r="B62" t="s">
        <v>24</v>
      </c>
      <c r="C62" t="s">
        <v>1959</v>
      </c>
      <c r="D62" t="s">
        <v>388</v>
      </c>
      <c r="E62" t="s">
        <v>144</v>
      </c>
      <c r="F62" s="1">
        <v>20258</v>
      </c>
      <c r="G62" t="s">
        <v>1960</v>
      </c>
      <c r="H62" t="s">
        <v>28</v>
      </c>
      <c r="I62"/>
      <c r="J62"/>
      <c r="K62" t="s">
        <v>29</v>
      </c>
      <c r="L62" t="s">
        <v>1961</v>
      </c>
      <c r="M62">
        <v>31450</v>
      </c>
      <c r="N62" t="s">
        <v>1254</v>
      </c>
      <c r="O62" t="s">
        <v>32</v>
      </c>
      <c r="P62" t="s">
        <v>32</v>
      </c>
      <c r="Q62" t="s">
        <v>32</v>
      </c>
      <c r="R62" t="s">
        <v>1962</v>
      </c>
      <c r="S62"/>
      <c r="T62" t="s">
        <v>1963</v>
      </c>
      <c r="U62"/>
      <c r="V62"/>
      <c r="W62"/>
      <c r="X62" t="str">
        <f>CONCATENATE(C62," ",D62)</f>
        <v>CONOR Bernard</v>
      </c>
      <c r="Y62"/>
      <c r="Z62"/>
      <c r="AA62">
        <f t="shared" si="0"/>
        <v>0</v>
      </c>
      <c r="AB62" s="5">
        <f t="shared" si="1"/>
        <v>0</v>
      </c>
      <c r="AC62">
        <v>500</v>
      </c>
      <c r="AD62">
        <f t="shared" si="2"/>
        <v>10</v>
      </c>
      <c r="AE62" s="5">
        <f t="shared" si="3"/>
        <v>7</v>
      </c>
      <c r="AF62">
        <v>500</v>
      </c>
      <c r="AG62" s="3">
        <f t="shared" si="4"/>
        <v>7.8500000000000014</v>
      </c>
      <c r="AH62" s="5">
        <f t="shared" si="5"/>
        <v>5.495000000000001</v>
      </c>
    </row>
    <row r="63" spans="1:35" s="3" customFormat="1" hidden="1" x14ac:dyDescent="0.25">
      <c r="A63" t="s">
        <v>1979</v>
      </c>
      <c r="B63" t="s">
        <v>24</v>
      </c>
      <c r="C63" t="s">
        <v>1959</v>
      </c>
      <c r="D63" t="s">
        <v>1980</v>
      </c>
      <c r="E63" t="s">
        <v>144</v>
      </c>
      <c r="F63" s="1">
        <v>36804</v>
      </c>
      <c r="G63" t="s">
        <v>1981</v>
      </c>
      <c r="H63" t="s">
        <v>28</v>
      </c>
      <c r="I63"/>
      <c r="J63"/>
      <c r="K63" t="s">
        <v>29</v>
      </c>
      <c r="L63" t="s">
        <v>1961</v>
      </c>
      <c r="M63">
        <v>31450</v>
      </c>
      <c r="N63" t="s">
        <v>1254</v>
      </c>
      <c r="O63" t="s">
        <v>32</v>
      </c>
      <c r="P63" t="s">
        <v>32</v>
      </c>
      <c r="Q63" t="s">
        <v>32</v>
      </c>
      <c r="R63" t="s">
        <v>1982</v>
      </c>
      <c r="S63"/>
      <c r="T63" t="s">
        <v>1983</v>
      </c>
      <c r="U63"/>
      <c r="V63"/>
      <c r="W63"/>
      <c r="X63" t="str">
        <f>CONCATENATE(C63," ",D63)</f>
        <v>CONOR MAXIME</v>
      </c>
      <c r="Y63"/>
      <c r="Z63"/>
      <c r="AA63">
        <f t="shared" si="0"/>
        <v>0</v>
      </c>
      <c r="AB63" s="5">
        <f t="shared" si="1"/>
        <v>0</v>
      </c>
      <c r="AC63">
        <v>500</v>
      </c>
      <c r="AD63">
        <f t="shared" si="2"/>
        <v>10</v>
      </c>
      <c r="AE63" s="5">
        <f t="shared" si="3"/>
        <v>7</v>
      </c>
      <c r="AF63">
        <v>500</v>
      </c>
      <c r="AG63" s="3">
        <f t="shared" si="4"/>
        <v>7.8500000000000014</v>
      </c>
      <c r="AH63" s="5">
        <f t="shared" si="5"/>
        <v>5.495000000000001</v>
      </c>
    </row>
    <row r="64" spans="1:35" s="3" customFormat="1" hidden="1" x14ac:dyDescent="0.25">
      <c r="A64" t="s">
        <v>1984</v>
      </c>
      <c r="B64" t="s">
        <v>24</v>
      </c>
      <c r="C64" t="s">
        <v>1959</v>
      </c>
      <c r="D64" t="s">
        <v>1985</v>
      </c>
      <c r="E64" t="s">
        <v>144</v>
      </c>
      <c r="F64" s="1">
        <v>37210</v>
      </c>
      <c r="G64" t="s">
        <v>1254</v>
      </c>
      <c r="H64" t="s">
        <v>28</v>
      </c>
      <c r="I64"/>
      <c r="J64"/>
      <c r="K64" t="s">
        <v>29</v>
      </c>
      <c r="L64" t="s">
        <v>1961</v>
      </c>
      <c r="M64">
        <v>31450</v>
      </c>
      <c r="N64" t="s">
        <v>1254</v>
      </c>
      <c r="O64" t="s">
        <v>32</v>
      </c>
      <c r="P64" t="s">
        <v>32</v>
      </c>
      <c r="Q64" t="s">
        <v>32</v>
      </c>
      <c r="R64" t="s">
        <v>1986</v>
      </c>
      <c r="S64"/>
      <c r="T64" t="s">
        <v>1987</v>
      </c>
      <c r="U64"/>
      <c r="V64"/>
      <c r="W64"/>
      <c r="X64" t="str">
        <f>CONCATENATE(C64," ",D64)</f>
        <v>CONOR ZORIAN</v>
      </c>
      <c r="Y64"/>
      <c r="Z64"/>
      <c r="AA64">
        <f t="shared" si="0"/>
        <v>0</v>
      </c>
      <c r="AB64" s="5">
        <f t="shared" si="1"/>
        <v>0</v>
      </c>
      <c r="AC64">
        <v>500</v>
      </c>
      <c r="AD64">
        <f t="shared" si="2"/>
        <v>10</v>
      </c>
      <c r="AE64" s="5">
        <f t="shared" si="3"/>
        <v>7</v>
      </c>
      <c r="AF64">
        <v>500</v>
      </c>
      <c r="AG64" s="3">
        <f t="shared" si="4"/>
        <v>7.8500000000000014</v>
      </c>
      <c r="AH64" s="5">
        <f t="shared" si="5"/>
        <v>5.495000000000001</v>
      </c>
    </row>
    <row r="65" spans="1:35" s="3" customFormat="1" hidden="1" x14ac:dyDescent="0.25">
      <c r="A65" t="s">
        <v>1519</v>
      </c>
      <c r="B65" t="s">
        <v>24</v>
      </c>
      <c r="C65" t="s">
        <v>1511</v>
      </c>
      <c r="D65" t="s">
        <v>1520</v>
      </c>
      <c r="E65"/>
      <c r="F65" s="1">
        <v>40094</v>
      </c>
      <c r="G65" t="s">
        <v>1518</v>
      </c>
      <c r="H65" t="s">
        <v>676</v>
      </c>
      <c r="I65"/>
      <c r="J65"/>
      <c r="K65" t="s">
        <v>29</v>
      </c>
      <c r="L65" t="s">
        <v>1513</v>
      </c>
      <c r="M65">
        <v>31320</v>
      </c>
      <c r="N65" t="s">
        <v>93</v>
      </c>
      <c r="O65" t="s">
        <v>32</v>
      </c>
      <c r="P65" t="s">
        <v>32</v>
      </c>
      <c r="Q65" t="s">
        <v>32</v>
      </c>
      <c r="R65" t="s">
        <v>1514</v>
      </c>
      <c r="S65"/>
      <c r="T65" t="s">
        <v>1515</v>
      </c>
      <c r="U65"/>
      <c r="V65"/>
      <c r="W65"/>
      <c r="X65" t="str">
        <f>CONCATENATE(C65," ",D65)</f>
        <v>Coppola Anselma</v>
      </c>
      <c r="Y65"/>
      <c r="Z65">
        <v>50</v>
      </c>
      <c r="AA65">
        <f t="shared" si="0"/>
        <v>1</v>
      </c>
      <c r="AB65" s="5">
        <f t="shared" si="1"/>
        <v>0.7</v>
      </c>
      <c r="AC65">
        <v>50</v>
      </c>
      <c r="AD65">
        <f t="shared" si="2"/>
        <v>1</v>
      </c>
      <c r="AE65" s="5">
        <f t="shared" si="3"/>
        <v>0.7</v>
      </c>
      <c r="AF65">
        <v>50</v>
      </c>
      <c r="AG65" s="3">
        <f t="shared" si="4"/>
        <v>0.78500000000000014</v>
      </c>
      <c r="AH65" s="5">
        <f t="shared" si="5"/>
        <v>0.5495000000000001</v>
      </c>
    </row>
    <row r="66" spans="1:35" s="3" customFormat="1" hidden="1" x14ac:dyDescent="0.25">
      <c r="A66" t="s">
        <v>1516</v>
      </c>
      <c r="B66" t="s">
        <v>48</v>
      </c>
      <c r="C66" t="s">
        <v>1511</v>
      </c>
      <c r="D66" t="s">
        <v>1517</v>
      </c>
      <c r="E66"/>
      <c r="F66" s="1">
        <v>39542</v>
      </c>
      <c r="G66" t="s">
        <v>1518</v>
      </c>
      <c r="H66" t="s">
        <v>676</v>
      </c>
      <c r="I66"/>
      <c r="J66"/>
      <c r="K66" t="s">
        <v>29</v>
      </c>
      <c r="L66" t="s">
        <v>1513</v>
      </c>
      <c r="M66">
        <v>31320</v>
      </c>
      <c r="N66" t="s">
        <v>93</v>
      </c>
      <c r="O66" t="s">
        <v>32</v>
      </c>
      <c r="P66" t="s">
        <v>32</v>
      </c>
      <c r="Q66" t="s">
        <v>32</v>
      </c>
      <c r="R66" t="s">
        <v>1514</v>
      </c>
      <c r="S66"/>
      <c r="T66" t="s">
        <v>1515</v>
      </c>
      <c r="U66"/>
      <c r="V66"/>
      <c r="W66"/>
      <c r="X66" t="str">
        <f>CONCATENATE(C66," ",D66)</f>
        <v>Coppola Marie-Amani</v>
      </c>
      <c r="Y66"/>
      <c r="Z66">
        <v>50</v>
      </c>
      <c r="AA66">
        <f t="shared" ref="AA66:AA129" si="6">Z66*2%</f>
        <v>1</v>
      </c>
      <c r="AB66" s="5">
        <f t="shared" ref="AB66:AB129" si="7">AA66-AA66*30%</f>
        <v>0.7</v>
      </c>
      <c r="AC66">
        <v>50</v>
      </c>
      <c r="AD66">
        <f t="shared" ref="AD66:AD129" si="8">AC66*2%</f>
        <v>1</v>
      </c>
      <c r="AE66" s="5">
        <f t="shared" ref="AE66:AE129" si="9">AD66-AD66*30%</f>
        <v>0.7</v>
      </c>
      <c r="AF66">
        <v>50</v>
      </c>
      <c r="AG66" s="3">
        <f t="shared" ref="AG66:AG129" si="10">AF66*1.57%</f>
        <v>0.78500000000000014</v>
      </c>
      <c r="AH66" s="5">
        <f t="shared" ref="AH66:AH129" si="11">AG66-AG66*30%</f>
        <v>0.5495000000000001</v>
      </c>
      <c r="AI66"/>
    </row>
    <row r="67" spans="1:35" s="3" customFormat="1" x14ac:dyDescent="0.25">
      <c r="A67" t="s">
        <v>2216</v>
      </c>
      <c r="B67" t="s">
        <v>48</v>
      </c>
      <c r="C67" t="s">
        <v>538</v>
      </c>
      <c r="D67" t="s">
        <v>2217</v>
      </c>
      <c r="E67" t="s">
        <v>144</v>
      </c>
      <c r="F67" s="1">
        <v>36258</v>
      </c>
      <c r="G67" t="s">
        <v>53</v>
      </c>
      <c r="H67" t="s">
        <v>28</v>
      </c>
      <c r="I67"/>
      <c r="J67"/>
      <c r="K67" t="s">
        <v>29</v>
      </c>
      <c r="L67" t="s">
        <v>2218</v>
      </c>
      <c r="M67">
        <v>31750</v>
      </c>
      <c r="N67" t="s">
        <v>273</v>
      </c>
      <c r="O67" t="s">
        <v>32</v>
      </c>
      <c r="P67" t="s">
        <v>32</v>
      </c>
      <c r="Q67" t="s">
        <v>32</v>
      </c>
      <c r="R67" t="s">
        <v>2219</v>
      </c>
      <c r="S67"/>
      <c r="T67" t="s">
        <v>2220</v>
      </c>
      <c r="U67" t="s">
        <v>2221</v>
      </c>
      <c r="V67" t="s">
        <v>2222</v>
      </c>
      <c r="W67" t="s">
        <v>2223</v>
      </c>
      <c r="X67" t="str">
        <f>CONCATENATE(C67," ",D67)</f>
        <v>Corberand Coralie</v>
      </c>
      <c r="Y67"/>
      <c r="Z67"/>
      <c r="AA67">
        <f t="shared" si="6"/>
        <v>0</v>
      </c>
      <c r="AB67" s="5">
        <f t="shared" si="7"/>
        <v>0</v>
      </c>
      <c r="AC67">
        <v>500</v>
      </c>
      <c r="AD67">
        <f t="shared" si="8"/>
        <v>10</v>
      </c>
      <c r="AE67" s="5">
        <f t="shared" si="9"/>
        <v>7</v>
      </c>
      <c r="AF67">
        <v>500</v>
      </c>
      <c r="AG67" s="3">
        <f t="shared" si="10"/>
        <v>7.8500000000000014</v>
      </c>
      <c r="AH67" s="5">
        <f t="shared" si="11"/>
        <v>5.495000000000001</v>
      </c>
      <c r="AI67" s="10">
        <f>AB67+AE67+AH67</f>
        <v>12.495000000000001</v>
      </c>
    </row>
    <row r="68" spans="1:35" s="3" customFormat="1" hidden="1" x14ac:dyDescent="0.25">
      <c r="A68" t="s">
        <v>2274</v>
      </c>
      <c r="B68" t="s">
        <v>48</v>
      </c>
      <c r="C68" t="s">
        <v>538</v>
      </c>
      <c r="D68" t="s">
        <v>2275</v>
      </c>
      <c r="E68" t="s">
        <v>144</v>
      </c>
      <c r="F68" s="1">
        <v>35996</v>
      </c>
      <c r="G68" t="s">
        <v>53</v>
      </c>
      <c r="H68" t="s">
        <v>28</v>
      </c>
      <c r="I68"/>
      <c r="J68"/>
      <c r="K68" t="s">
        <v>29</v>
      </c>
      <c r="L68" t="s">
        <v>2276</v>
      </c>
      <c r="M68">
        <v>31320</v>
      </c>
      <c r="N68" t="s">
        <v>1794</v>
      </c>
      <c r="O68" t="s">
        <v>32</v>
      </c>
      <c r="P68" t="s">
        <v>32</v>
      </c>
      <c r="Q68" t="s">
        <v>32</v>
      </c>
      <c r="R68" t="s">
        <v>2277</v>
      </c>
      <c r="S68"/>
      <c r="T68" t="s">
        <v>2278</v>
      </c>
      <c r="U68"/>
      <c r="V68"/>
      <c r="W68"/>
      <c r="X68" t="str">
        <f>CONCATENATE(C68," ",D68)</f>
        <v>Corberand Julie</v>
      </c>
      <c r="Y68"/>
      <c r="Z68"/>
      <c r="AA68">
        <f t="shared" si="6"/>
        <v>0</v>
      </c>
      <c r="AB68" s="5">
        <f t="shared" si="7"/>
        <v>0</v>
      </c>
      <c r="AC68">
        <v>500</v>
      </c>
      <c r="AD68">
        <f t="shared" si="8"/>
        <v>10</v>
      </c>
      <c r="AE68" s="5">
        <f t="shared" si="9"/>
        <v>7</v>
      </c>
      <c r="AF68">
        <v>500</v>
      </c>
      <c r="AG68" s="3">
        <f t="shared" si="10"/>
        <v>7.8500000000000014</v>
      </c>
      <c r="AH68" s="5">
        <f t="shared" si="11"/>
        <v>5.495000000000001</v>
      </c>
      <c r="AI68"/>
    </row>
    <row r="69" spans="1:35" s="3" customFormat="1" hidden="1" x14ac:dyDescent="0.25">
      <c r="A69" t="s">
        <v>2212</v>
      </c>
      <c r="B69" t="s">
        <v>48</v>
      </c>
      <c r="C69" t="s">
        <v>538</v>
      </c>
      <c r="D69" t="s">
        <v>2213</v>
      </c>
      <c r="E69" t="s">
        <v>144</v>
      </c>
      <c r="F69" s="1">
        <v>37133</v>
      </c>
      <c r="G69" t="s">
        <v>53</v>
      </c>
      <c r="H69" t="s">
        <v>28</v>
      </c>
      <c r="I69"/>
      <c r="J69"/>
      <c r="K69" t="s">
        <v>29</v>
      </c>
      <c r="L69" t="s">
        <v>539</v>
      </c>
      <c r="M69">
        <v>31750</v>
      </c>
      <c r="N69" t="s">
        <v>273</v>
      </c>
      <c r="O69" t="s">
        <v>32</v>
      </c>
      <c r="P69" t="s">
        <v>32</v>
      </c>
      <c r="Q69" t="s">
        <v>32</v>
      </c>
      <c r="R69" t="s">
        <v>2214</v>
      </c>
      <c r="S69"/>
      <c r="T69" t="s">
        <v>2215</v>
      </c>
      <c r="U69"/>
      <c r="V69"/>
      <c r="W69"/>
      <c r="X69" t="str">
        <f>CONCATENATE(C69," ",D69)</f>
        <v>Corberand Léa</v>
      </c>
      <c r="Y69"/>
      <c r="Z69"/>
      <c r="AA69">
        <f t="shared" si="6"/>
        <v>0</v>
      </c>
      <c r="AB69" s="5">
        <f t="shared" si="7"/>
        <v>0</v>
      </c>
      <c r="AC69">
        <v>500</v>
      </c>
      <c r="AD69">
        <f t="shared" si="8"/>
        <v>10</v>
      </c>
      <c r="AE69" s="5">
        <f t="shared" si="9"/>
        <v>7</v>
      </c>
      <c r="AF69">
        <v>500</v>
      </c>
      <c r="AG69" s="3">
        <f t="shared" si="10"/>
        <v>7.8500000000000014</v>
      </c>
      <c r="AH69" s="5">
        <f t="shared" si="11"/>
        <v>5.495000000000001</v>
      </c>
      <c r="AI69"/>
    </row>
    <row r="70" spans="1:35" s="3" customFormat="1" hidden="1" x14ac:dyDescent="0.25">
      <c r="A70" t="s">
        <v>537</v>
      </c>
      <c r="B70" t="s">
        <v>24</v>
      </c>
      <c r="C70" t="s">
        <v>538</v>
      </c>
      <c r="D70" t="s">
        <v>197</v>
      </c>
      <c r="E70"/>
      <c r="F70" s="1">
        <v>24122</v>
      </c>
      <c r="G70" t="s">
        <v>223</v>
      </c>
      <c r="H70" t="s">
        <v>28</v>
      </c>
      <c r="I70"/>
      <c r="J70"/>
      <c r="K70" t="s">
        <v>29</v>
      </c>
      <c r="L70" t="s">
        <v>539</v>
      </c>
      <c r="M70">
        <v>31750</v>
      </c>
      <c r="N70" t="s">
        <v>273</v>
      </c>
      <c r="O70" t="s">
        <v>32</v>
      </c>
      <c r="P70" t="s">
        <v>32</v>
      </c>
      <c r="Q70" t="s">
        <v>32</v>
      </c>
      <c r="R70" t="s">
        <v>540</v>
      </c>
      <c r="S70"/>
      <c r="T70" t="s">
        <v>541</v>
      </c>
      <c r="U70"/>
      <c r="V70"/>
      <c r="W70"/>
      <c r="X70" t="str">
        <f>CONCATENATE(C70," ",D70)</f>
        <v>Corberand Philippe</v>
      </c>
      <c r="Y70"/>
      <c r="Z70">
        <v>5000</v>
      </c>
      <c r="AA70">
        <f t="shared" si="6"/>
        <v>100</v>
      </c>
      <c r="AB70" s="5">
        <f t="shared" si="7"/>
        <v>70</v>
      </c>
      <c r="AC70">
        <v>5000</v>
      </c>
      <c r="AD70">
        <f t="shared" si="8"/>
        <v>100</v>
      </c>
      <c r="AE70" s="5">
        <f t="shared" si="9"/>
        <v>70</v>
      </c>
      <c r="AF70">
        <v>5000</v>
      </c>
      <c r="AG70" s="3">
        <f t="shared" si="10"/>
        <v>78.500000000000014</v>
      </c>
      <c r="AH70" s="5">
        <f t="shared" si="11"/>
        <v>54.95000000000001</v>
      </c>
      <c r="AI70"/>
    </row>
    <row r="71" spans="1:35" s="3" customFormat="1" hidden="1" x14ac:dyDescent="0.25">
      <c r="A71" t="s">
        <v>2209</v>
      </c>
      <c r="B71" t="s">
        <v>24</v>
      </c>
      <c r="C71" t="s">
        <v>538</v>
      </c>
      <c r="D71" t="s">
        <v>1112</v>
      </c>
      <c r="E71" t="s">
        <v>144</v>
      </c>
      <c r="F71" s="1">
        <v>35081</v>
      </c>
      <c r="G71" t="s">
        <v>53</v>
      </c>
      <c r="H71" t="s">
        <v>28</v>
      </c>
      <c r="I71"/>
      <c r="J71"/>
      <c r="K71" t="s">
        <v>29</v>
      </c>
      <c r="L71" t="s">
        <v>539</v>
      </c>
      <c r="M71">
        <v>31750</v>
      </c>
      <c r="N71" t="s">
        <v>273</v>
      </c>
      <c r="O71" t="s">
        <v>32</v>
      </c>
      <c r="P71" t="s">
        <v>32</v>
      </c>
      <c r="Q71" t="s">
        <v>32</v>
      </c>
      <c r="R71" t="s">
        <v>2210</v>
      </c>
      <c r="S71"/>
      <c r="T71" t="s">
        <v>2211</v>
      </c>
      <c r="U71"/>
      <c r="V71"/>
      <c r="W71"/>
      <c r="X71" t="str">
        <f>CONCATENATE(C71," ",D71)</f>
        <v>Corberand Romain</v>
      </c>
      <c r="Y71"/>
      <c r="Z71"/>
      <c r="AA71">
        <f t="shared" si="6"/>
        <v>0</v>
      </c>
      <c r="AB71" s="5">
        <f t="shared" si="7"/>
        <v>0</v>
      </c>
      <c r="AC71">
        <v>500</v>
      </c>
      <c r="AD71">
        <f t="shared" si="8"/>
        <v>10</v>
      </c>
      <c r="AE71" s="5">
        <f t="shared" si="9"/>
        <v>7</v>
      </c>
      <c r="AF71">
        <v>500</v>
      </c>
      <c r="AG71" s="3">
        <f t="shared" si="10"/>
        <v>7.8500000000000014</v>
      </c>
      <c r="AH71" s="5">
        <f t="shared" si="11"/>
        <v>5.495000000000001</v>
      </c>
      <c r="AI71"/>
    </row>
    <row r="72" spans="1:35" s="3" customFormat="1" hidden="1" x14ac:dyDescent="0.25">
      <c r="A72" t="s">
        <v>1597</v>
      </c>
      <c r="B72" t="s">
        <v>24</v>
      </c>
      <c r="C72" t="s">
        <v>1598</v>
      </c>
      <c r="D72" t="s">
        <v>120</v>
      </c>
      <c r="E72"/>
      <c r="F72" s="1">
        <v>26864</v>
      </c>
      <c r="G72" t="s">
        <v>1599</v>
      </c>
      <c r="H72" t="s">
        <v>28</v>
      </c>
      <c r="I72"/>
      <c r="J72"/>
      <c r="K72" t="s">
        <v>29</v>
      </c>
      <c r="L72" t="s">
        <v>1600</v>
      </c>
      <c r="M72">
        <v>31670</v>
      </c>
      <c r="N72" t="s">
        <v>117</v>
      </c>
      <c r="O72" t="s">
        <v>32</v>
      </c>
      <c r="P72" t="s">
        <v>32</v>
      </c>
      <c r="Q72" t="s">
        <v>32</v>
      </c>
      <c r="R72" t="s">
        <v>1601</v>
      </c>
      <c r="S72"/>
      <c r="T72" t="s">
        <v>1602</v>
      </c>
      <c r="U72"/>
      <c r="V72"/>
      <c r="W72"/>
      <c r="X72" t="str">
        <f>CONCATENATE(C72," ",D72)</f>
        <v>Corderet David</v>
      </c>
      <c r="Y72"/>
      <c r="Z72">
        <v>200</v>
      </c>
      <c r="AA72">
        <f t="shared" si="6"/>
        <v>4</v>
      </c>
      <c r="AB72" s="5">
        <f t="shared" si="7"/>
        <v>2.8</v>
      </c>
      <c r="AC72">
        <v>200</v>
      </c>
      <c r="AD72">
        <f t="shared" si="8"/>
        <v>4</v>
      </c>
      <c r="AE72" s="5">
        <f t="shared" si="9"/>
        <v>2.8</v>
      </c>
      <c r="AF72">
        <v>200</v>
      </c>
      <c r="AG72" s="3">
        <f t="shared" si="10"/>
        <v>3.1400000000000006</v>
      </c>
      <c r="AH72" s="5">
        <f t="shared" si="11"/>
        <v>2.1980000000000004</v>
      </c>
      <c r="AI72"/>
    </row>
    <row r="73" spans="1:35" s="3" customFormat="1" x14ac:dyDescent="0.25">
      <c r="A73" t="s">
        <v>2086</v>
      </c>
      <c r="B73" t="s">
        <v>48</v>
      </c>
      <c r="C73" t="s">
        <v>2087</v>
      </c>
      <c r="D73" t="s">
        <v>1001</v>
      </c>
      <c r="E73" t="s">
        <v>144</v>
      </c>
      <c r="F73" s="1">
        <v>31951</v>
      </c>
      <c r="G73" t="s">
        <v>2088</v>
      </c>
      <c r="H73" t="s">
        <v>28</v>
      </c>
      <c r="I73"/>
      <c r="J73"/>
      <c r="K73" t="s">
        <v>29</v>
      </c>
      <c r="L73" t="s">
        <v>1990</v>
      </c>
      <c r="M73">
        <v>31450</v>
      </c>
      <c r="N73" t="s">
        <v>553</v>
      </c>
      <c r="O73" t="s">
        <v>32</v>
      </c>
      <c r="P73" t="s">
        <v>32</v>
      </c>
      <c r="Q73" t="s">
        <v>32</v>
      </c>
      <c r="R73" t="s">
        <v>2089</v>
      </c>
      <c r="S73"/>
      <c r="T73" t="s">
        <v>2090</v>
      </c>
      <c r="U73" t="s">
        <v>2091</v>
      </c>
      <c r="V73" t="s">
        <v>2092</v>
      </c>
      <c r="W73" t="s">
        <v>87</v>
      </c>
      <c r="X73" t="str">
        <f>CONCATENATE(C73," ",D73)</f>
        <v>COSTE Sandra</v>
      </c>
      <c r="Y73"/>
      <c r="Z73"/>
      <c r="AA73">
        <f t="shared" si="6"/>
        <v>0</v>
      </c>
      <c r="AB73" s="5">
        <f t="shared" si="7"/>
        <v>0</v>
      </c>
      <c r="AC73">
        <v>500</v>
      </c>
      <c r="AD73">
        <f t="shared" si="8"/>
        <v>10</v>
      </c>
      <c r="AE73" s="5">
        <f t="shared" si="9"/>
        <v>7</v>
      </c>
      <c r="AF73">
        <v>500</v>
      </c>
      <c r="AG73" s="3">
        <f t="shared" si="10"/>
        <v>7.8500000000000014</v>
      </c>
      <c r="AH73" s="5">
        <f t="shared" si="11"/>
        <v>5.495000000000001</v>
      </c>
      <c r="AI73" s="10">
        <f>AB73+AE73+AH73</f>
        <v>12.495000000000001</v>
      </c>
    </row>
    <row r="74" spans="1:35" s="3" customFormat="1" hidden="1" x14ac:dyDescent="0.25">
      <c r="A74" t="s">
        <v>1730</v>
      </c>
      <c r="B74" t="s">
        <v>24</v>
      </c>
      <c r="C74" t="s">
        <v>1731</v>
      </c>
      <c r="D74" t="s">
        <v>1732</v>
      </c>
      <c r="E74"/>
      <c r="F74" s="1">
        <v>23190</v>
      </c>
      <c r="G74" t="s">
        <v>1733</v>
      </c>
      <c r="H74" t="s">
        <v>28</v>
      </c>
      <c r="I74"/>
      <c r="J74"/>
      <c r="K74" t="s">
        <v>29</v>
      </c>
      <c r="L74" t="s">
        <v>1734</v>
      </c>
      <c r="M74">
        <v>31450</v>
      </c>
      <c r="N74" t="s">
        <v>1254</v>
      </c>
      <c r="O74" t="s">
        <v>32</v>
      </c>
      <c r="P74" t="s">
        <v>32</v>
      </c>
      <c r="Q74" t="s">
        <v>32</v>
      </c>
      <c r="R74" t="s">
        <v>1735</v>
      </c>
      <c r="S74"/>
      <c r="T74" t="s">
        <v>1736</v>
      </c>
      <c r="U74"/>
      <c r="V74"/>
      <c r="W74"/>
      <c r="X74" t="str">
        <f>CONCATENATE(C74," ",D74)</f>
        <v>COTTE Blaise</v>
      </c>
      <c r="Y74"/>
      <c r="Z74"/>
      <c r="AA74">
        <f t="shared" si="6"/>
        <v>0</v>
      </c>
      <c r="AB74" s="5">
        <f t="shared" si="7"/>
        <v>0</v>
      </c>
      <c r="AC74">
        <v>500</v>
      </c>
      <c r="AD74">
        <f t="shared" si="8"/>
        <v>10</v>
      </c>
      <c r="AE74" s="5">
        <f t="shared" si="9"/>
        <v>7</v>
      </c>
      <c r="AF74">
        <v>500</v>
      </c>
      <c r="AG74" s="3">
        <f t="shared" si="10"/>
        <v>7.8500000000000014</v>
      </c>
      <c r="AH74" s="5">
        <f t="shared" si="11"/>
        <v>5.495000000000001</v>
      </c>
      <c r="AI74"/>
    </row>
    <row r="75" spans="1:35" s="3" customFormat="1" x14ac:dyDescent="0.25">
      <c r="A75" t="s">
        <v>2195</v>
      </c>
      <c r="B75" t="s">
        <v>24</v>
      </c>
      <c r="C75" t="s">
        <v>1111</v>
      </c>
      <c r="D75" t="s">
        <v>2196</v>
      </c>
      <c r="E75"/>
      <c r="F75" s="1">
        <v>19911</v>
      </c>
      <c r="G75" t="s">
        <v>53</v>
      </c>
      <c r="H75" t="s">
        <v>28</v>
      </c>
      <c r="I75"/>
      <c r="J75"/>
      <c r="K75" t="s">
        <v>29</v>
      </c>
      <c r="L75" t="s">
        <v>2197</v>
      </c>
      <c r="M75">
        <v>31320</v>
      </c>
      <c r="N75" t="s">
        <v>2198</v>
      </c>
      <c r="O75" t="s">
        <v>32</v>
      </c>
      <c r="P75" t="s">
        <v>32</v>
      </c>
      <c r="Q75" t="s">
        <v>32</v>
      </c>
      <c r="R75" t="s">
        <v>2199</v>
      </c>
      <c r="S75"/>
      <c r="T75" t="s">
        <v>2200</v>
      </c>
      <c r="U75" t="s">
        <v>2201</v>
      </c>
      <c r="V75" t="s">
        <v>2202</v>
      </c>
      <c r="W75" t="s">
        <v>114</v>
      </c>
      <c r="X75" t="str">
        <f>CONCATENATE(C75," ",D75)</f>
        <v>Couderc Patrick</v>
      </c>
      <c r="Y75"/>
      <c r="Z75"/>
      <c r="AA75">
        <f t="shared" si="6"/>
        <v>0</v>
      </c>
      <c r="AB75" s="5">
        <f t="shared" si="7"/>
        <v>0</v>
      </c>
      <c r="AC75">
        <v>1000</v>
      </c>
      <c r="AD75">
        <f t="shared" si="8"/>
        <v>20</v>
      </c>
      <c r="AE75" s="5">
        <f t="shared" si="9"/>
        <v>14</v>
      </c>
      <c r="AF75">
        <v>1000</v>
      </c>
      <c r="AG75" s="3">
        <f t="shared" si="10"/>
        <v>15.700000000000003</v>
      </c>
      <c r="AH75" s="5">
        <f t="shared" si="11"/>
        <v>10.990000000000002</v>
      </c>
      <c r="AI75" s="10">
        <f>AB75+AE75+AH75</f>
        <v>24.990000000000002</v>
      </c>
    </row>
    <row r="76" spans="1:35" s="3" customFormat="1" hidden="1" x14ac:dyDescent="0.25">
      <c r="A76" t="s">
        <v>1110</v>
      </c>
      <c r="B76" t="s">
        <v>24</v>
      </c>
      <c r="C76" t="s">
        <v>1111</v>
      </c>
      <c r="D76" t="s">
        <v>1112</v>
      </c>
      <c r="E76"/>
      <c r="F76" s="1">
        <v>32433</v>
      </c>
      <c r="G76" t="s">
        <v>1113</v>
      </c>
      <c r="H76" t="s">
        <v>28</v>
      </c>
      <c r="I76"/>
      <c r="J76"/>
      <c r="K76" t="s">
        <v>29</v>
      </c>
      <c r="L76" t="s">
        <v>1114</v>
      </c>
      <c r="M76">
        <v>31400</v>
      </c>
      <c r="N76" t="s">
        <v>31</v>
      </c>
      <c r="O76" t="s">
        <v>32</v>
      </c>
      <c r="P76" t="s">
        <v>32</v>
      </c>
      <c r="Q76" t="s">
        <v>32</v>
      </c>
      <c r="R76" t="s">
        <v>1115</v>
      </c>
      <c r="S76"/>
      <c r="T76" t="s">
        <v>1116</v>
      </c>
      <c r="U76"/>
      <c r="V76"/>
      <c r="W76"/>
      <c r="X76" t="str">
        <f>CONCATENATE(C76," ",D76)</f>
        <v>Couderc Romain</v>
      </c>
      <c r="Y76"/>
      <c r="Z76">
        <v>50</v>
      </c>
      <c r="AA76">
        <f t="shared" si="6"/>
        <v>1</v>
      </c>
      <c r="AB76" s="5">
        <f t="shared" si="7"/>
        <v>0.7</v>
      </c>
      <c r="AC76">
        <v>50</v>
      </c>
      <c r="AD76">
        <f t="shared" si="8"/>
        <v>1</v>
      </c>
      <c r="AE76" s="5">
        <f t="shared" si="9"/>
        <v>0.7</v>
      </c>
      <c r="AF76">
        <v>50</v>
      </c>
      <c r="AG76" s="3">
        <f t="shared" si="10"/>
        <v>0.78500000000000014</v>
      </c>
      <c r="AH76" s="5">
        <f t="shared" si="11"/>
        <v>0.5495000000000001</v>
      </c>
      <c r="AI76"/>
    </row>
    <row r="77" spans="1:35" s="3" customFormat="1" hidden="1" x14ac:dyDescent="0.25">
      <c r="A77" t="s">
        <v>2255</v>
      </c>
      <c r="B77" t="s">
        <v>24</v>
      </c>
      <c r="C77" t="s">
        <v>2256</v>
      </c>
      <c r="D77" t="s">
        <v>2257</v>
      </c>
      <c r="E77" t="s">
        <v>144</v>
      </c>
      <c r="F77" s="1">
        <v>26615</v>
      </c>
      <c r="G77" t="s">
        <v>2258</v>
      </c>
      <c r="H77" t="s">
        <v>28</v>
      </c>
      <c r="I77"/>
      <c r="J77"/>
      <c r="K77" t="s">
        <v>29</v>
      </c>
      <c r="L77" t="s">
        <v>2259</v>
      </c>
      <c r="M77">
        <v>31450</v>
      </c>
      <c r="N77" t="s">
        <v>2260</v>
      </c>
      <c r="O77" t="s">
        <v>32</v>
      </c>
      <c r="P77" t="s">
        <v>32</v>
      </c>
      <c r="Q77" t="s">
        <v>32</v>
      </c>
      <c r="R77" t="s">
        <v>2261</v>
      </c>
      <c r="S77"/>
      <c r="T77" t="s">
        <v>2262</v>
      </c>
      <c r="U77"/>
      <c r="V77"/>
      <c r="W77"/>
      <c r="X77" t="str">
        <f>CONCATENATE(C77," ",D77)</f>
        <v>COURLET Stéphane</v>
      </c>
      <c r="Y77"/>
      <c r="Z77"/>
      <c r="AA77">
        <f t="shared" si="6"/>
        <v>0</v>
      </c>
      <c r="AB77" s="5">
        <f t="shared" si="7"/>
        <v>0</v>
      </c>
      <c r="AC77">
        <v>500</v>
      </c>
      <c r="AD77">
        <f t="shared" si="8"/>
        <v>10</v>
      </c>
      <c r="AE77" s="5">
        <f t="shared" si="9"/>
        <v>7</v>
      </c>
      <c r="AF77">
        <v>500</v>
      </c>
      <c r="AG77" s="3">
        <f t="shared" si="10"/>
        <v>7.8500000000000014</v>
      </c>
      <c r="AH77" s="5">
        <f t="shared" si="11"/>
        <v>5.495000000000001</v>
      </c>
      <c r="AI77"/>
    </row>
    <row r="78" spans="1:35" s="3" customFormat="1" hidden="1" x14ac:dyDescent="0.25">
      <c r="A78" t="s">
        <v>1620</v>
      </c>
      <c r="B78" t="s">
        <v>24</v>
      </c>
      <c r="C78" t="s">
        <v>1621</v>
      </c>
      <c r="D78" t="s">
        <v>1622</v>
      </c>
      <c r="E78"/>
      <c r="F78" s="1">
        <v>25354</v>
      </c>
      <c r="G78" t="s">
        <v>1623</v>
      </c>
      <c r="H78" t="s">
        <v>28</v>
      </c>
      <c r="I78"/>
      <c r="J78"/>
      <c r="K78" t="s">
        <v>29</v>
      </c>
      <c r="L78" t="s">
        <v>1624</v>
      </c>
      <c r="M78">
        <v>31670</v>
      </c>
      <c r="N78" t="s">
        <v>117</v>
      </c>
      <c r="O78" t="s">
        <v>32</v>
      </c>
      <c r="P78" t="s">
        <v>32</v>
      </c>
      <c r="Q78" t="s">
        <v>32</v>
      </c>
      <c r="R78" t="s">
        <v>1625</v>
      </c>
      <c r="S78"/>
      <c r="T78" t="s">
        <v>1626</v>
      </c>
      <c r="U78"/>
      <c r="V78"/>
      <c r="W78"/>
      <c r="X78" t="str">
        <f>CONCATENATE(C78," ",D78)</f>
        <v>Crasnier Fabrice</v>
      </c>
      <c r="Y78"/>
      <c r="Z78"/>
      <c r="AA78">
        <f t="shared" si="6"/>
        <v>0</v>
      </c>
      <c r="AB78" s="5">
        <f t="shared" si="7"/>
        <v>0</v>
      </c>
      <c r="AC78">
        <v>50</v>
      </c>
      <c r="AD78">
        <f t="shared" si="8"/>
        <v>1</v>
      </c>
      <c r="AE78" s="5">
        <f t="shared" si="9"/>
        <v>0.7</v>
      </c>
      <c r="AF78">
        <v>50</v>
      </c>
      <c r="AG78" s="3">
        <f t="shared" si="10"/>
        <v>0.78500000000000014</v>
      </c>
      <c r="AH78" s="5">
        <f t="shared" si="11"/>
        <v>0.5495000000000001</v>
      </c>
      <c r="AI78"/>
    </row>
    <row r="79" spans="1:35" s="3" customFormat="1" hidden="1" x14ac:dyDescent="0.25">
      <c r="A79" t="s">
        <v>926</v>
      </c>
      <c r="B79" t="s">
        <v>24</v>
      </c>
      <c r="C79" t="s">
        <v>429</v>
      </c>
      <c r="D79" t="s">
        <v>927</v>
      </c>
      <c r="E79"/>
      <c r="F79" s="1">
        <v>43209</v>
      </c>
      <c r="G79"/>
      <c r="H79" t="s">
        <v>358</v>
      </c>
      <c r="I79" t="s">
        <v>928</v>
      </c>
      <c r="J79"/>
      <c r="K79" t="s">
        <v>29</v>
      </c>
      <c r="L79" t="s">
        <v>929</v>
      </c>
      <c r="M79">
        <v>31450</v>
      </c>
      <c r="N79" t="s">
        <v>327</v>
      </c>
      <c r="O79" t="s">
        <v>32</v>
      </c>
      <c r="P79" t="s">
        <v>32</v>
      </c>
      <c r="Q79" t="s">
        <v>32</v>
      </c>
      <c r="R79"/>
      <c r="S79"/>
      <c r="T79" t="s">
        <v>930</v>
      </c>
      <c r="U79"/>
      <c r="V79"/>
      <c r="W79"/>
      <c r="X79" t="str">
        <f>CONCATENATE(C79," ",D79)</f>
        <v>Crouzil  le maire Bernard</v>
      </c>
      <c r="Y79"/>
      <c r="Z79">
        <v>250</v>
      </c>
      <c r="AA79">
        <f t="shared" si="6"/>
        <v>5</v>
      </c>
      <c r="AB79" s="5">
        <f t="shared" si="7"/>
        <v>3.5</v>
      </c>
      <c r="AC79">
        <v>250</v>
      </c>
      <c r="AD79">
        <f t="shared" si="8"/>
        <v>5</v>
      </c>
      <c r="AE79" s="5">
        <f t="shared" si="9"/>
        <v>3.5</v>
      </c>
      <c r="AF79">
        <v>250</v>
      </c>
      <c r="AG79" s="3">
        <f t="shared" si="10"/>
        <v>3.9250000000000007</v>
      </c>
      <c r="AH79" s="5">
        <f t="shared" si="11"/>
        <v>2.7475000000000005</v>
      </c>
      <c r="AI79"/>
    </row>
    <row r="80" spans="1:35" s="3" customFormat="1" hidden="1" x14ac:dyDescent="0.25">
      <c r="A80" t="s">
        <v>428</v>
      </c>
      <c r="B80" t="s">
        <v>24</v>
      </c>
      <c r="C80" t="s">
        <v>429</v>
      </c>
      <c r="D80" t="s">
        <v>388</v>
      </c>
      <c r="E80"/>
      <c r="F80" s="1">
        <v>20483</v>
      </c>
      <c r="G80" t="s">
        <v>430</v>
      </c>
      <c r="H80" t="s">
        <v>28</v>
      </c>
      <c r="I80"/>
      <c r="J80"/>
      <c r="K80" t="s">
        <v>29</v>
      </c>
      <c r="L80" t="s">
        <v>431</v>
      </c>
      <c r="M80">
        <v>31450</v>
      </c>
      <c r="N80" t="s">
        <v>327</v>
      </c>
      <c r="O80" t="s">
        <v>32</v>
      </c>
      <c r="P80" t="s">
        <v>32</v>
      </c>
      <c r="Q80" t="s">
        <v>32</v>
      </c>
      <c r="R80" t="s">
        <v>432</v>
      </c>
      <c r="S80"/>
      <c r="T80" t="s">
        <v>433</v>
      </c>
      <c r="U80"/>
      <c r="V80"/>
      <c r="W80"/>
      <c r="X80" t="str">
        <f>CONCATENATE(C80," ",D80)</f>
        <v>Crouzil Bernard</v>
      </c>
      <c r="Y80"/>
      <c r="Z80">
        <v>200</v>
      </c>
      <c r="AA80">
        <f t="shared" si="6"/>
        <v>4</v>
      </c>
      <c r="AB80" s="5">
        <f t="shared" si="7"/>
        <v>2.8</v>
      </c>
      <c r="AC80">
        <v>200</v>
      </c>
      <c r="AD80">
        <f t="shared" si="8"/>
        <v>4</v>
      </c>
      <c r="AE80" s="5">
        <f t="shared" si="9"/>
        <v>2.8</v>
      </c>
      <c r="AF80">
        <v>200</v>
      </c>
      <c r="AG80" s="3">
        <f t="shared" si="10"/>
        <v>3.1400000000000006</v>
      </c>
      <c r="AH80" s="5">
        <f t="shared" si="11"/>
        <v>2.1980000000000004</v>
      </c>
      <c r="AI80"/>
    </row>
    <row r="81" spans="1:35" s="3" customFormat="1" x14ac:dyDescent="0.25">
      <c r="A81" t="s">
        <v>2348</v>
      </c>
      <c r="B81" t="s">
        <v>24</v>
      </c>
      <c r="C81" t="s">
        <v>2349</v>
      </c>
      <c r="D81" t="s">
        <v>2350</v>
      </c>
      <c r="E81"/>
      <c r="F81" s="1">
        <v>26715</v>
      </c>
      <c r="G81" t="s">
        <v>2351</v>
      </c>
      <c r="H81" t="s">
        <v>28</v>
      </c>
      <c r="I81"/>
      <c r="J81"/>
      <c r="K81" t="s">
        <v>29</v>
      </c>
      <c r="L81" t="s">
        <v>2352</v>
      </c>
      <c r="M81">
        <v>31450</v>
      </c>
      <c r="N81" t="s">
        <v>2353</v>
      </c>
      <c r="O81" t="s">
        <v>32</v>
      </c>
      <c r="P81" t="s">
        <v>32</v>
      </c>
      <c r="Q81" t="s">
        <v>32</v>
      </c>
      <c r="R81" t="s">
        <v>2354</v>
      </c>
      <c r="S81"/>
      <c r="T81" t="s">
        <v>2355</v>
      </c>
      <c r="U81" t="s">
        <v>2349</v>
      </c>
      <c r="V81" t="s">
        <v>2356</v>
      </c>
      <c r="W81" t="s">
        <v>105</v>
      </c>
      <c r="X81" t="str">
        <f>CONCATENATE(C81," ",D81)</f>
        <v>Culerrier Raphael</v>
      </c>
      <c r="Y81"/>
      <c r="Z81"/>
      <c r="AA81">
        <f t="shared" si="6"/>
        <v>0</v>
      </c>
      <c r="AB81" s="5">
        <f t="shared" si="7"/>
        <v>0</v>
      </c>
      <c r="AC81"/>
      <c r="AD81">
        <f t="shared" si="8"/>
        <v>0</v>
      </c>
      <c r="AE81" s="5">
        <f t="shared" si="9"/>
        <v>0</v>
      </c>
      <c r="AF81">
        <v>100</v>
      </c>
      <c r="AG81" s="3">
        <f t="shared" si="10"/>
        <v>1.5700000000000003</v>
      </c>
      <c r="AH81" s="5">
        <f t="shared" si="11"/>
        <v>1.0990000000000002</v>
      </c>
      <c r="AI81" s="10">
        <f>AB81+AE81+AH81</f>
        <v>1.0990000000000002</v>
      </c>
    </row>
    <row r="82" spans="1:35" s="3" customFormat="1" hidden="1" x14ac:dyDescent="0.25">
      <c r="A82" t="s">
        <v>1646</v>
      </c>
      <c r="B82" t="s">
        <v>48</v>
      </c>
      <c r="C82" t="s">
        <v>1647</v>
      </c>
      <c r="D82" t="s">
        <v>1266</v>
      </c>
      <c r="E82" t="s">
        <v>1648</v>
      </c>
      <c r="F82" s="1">
        <v>31776</v>
      </c>
      <c r="G82" t="s">
        <v>1649</v>
      </c>
      <c r="H82" t="s">
        <v>28</v>
      </c>
      <c r="I82"/>
      <c r="J82"/>
      <c r="K82" t="s">
        <v>29</v>
      </c>
      <c r="L82" t="s">
        <v>1650</v>
      </c>
      <c r="M82">
        <v>31670</v>
      </c>
      <c r="N82" t="s">
        <v>117</v>
      </c>
      <c r="O82" t="s">
        <v>32</v>
      </c>
      <c r="P82" t="s">
        <v>32</v>
      </c>
      <c r="Q82" t="s">
        <v>32</v>
      </c>
      <c r="R82" t="s">
        <v>1651</v>
      </c>
      <c r="S82"/>
      <c r="T82" t="s">
        <v>1652</v>
      </c>
      <c r="U82"/>
      <c r="V82"/>
      <c r="W82"/>
      <c r="X82" t="str">
        <f>CONCATENATE(C82," ",D82)</f>
        <v>Da Silva Elodie</v>
      </c>
      <c r="Y82"/>
      <c r="Z82">
        <v>50</v>
      </c>
      <c r="AA82">
        <f t="shared" si="6"/>
        <v>1</v>
      </c>
      <c r="AB82" s="5">
        <f t="shared" si="7"/>
        <v>0.7</v>
      </c>
      <c r="AC82">
        <v>50</v>
      </c>
      <c r="AD82">
        <f t="shared" si="8"/>
        <v>1</v>
      </c>
      <c r="AE82" s="5">
        <f t="shared" si="9"/>
        <v>0.7</v>
      </c>
      <c r="AF82">
        <v>50</v>
      </c>
      <c r="AG82" s="3">
        <f t="shared" si="10"/>
        <v>0.78500000000000014</v>
      </c>
      <c r="AH82" s="5">
        <f t="shared" si="11"/>
        <v>0.5495000000000001</v>
      </c>
      <c r="AI82"/>
    </row>
    <row r="83" spans="1:35" s="3" customFormat="1" hidden="1" x14ac:dyDescent="0.25">
      <c r="A83" t="s">
        <v>1653</v>
      </c>
      <c r="B83" t="s">
        <v>48</v>
      </c>
      <c r="C83" t="s">
        <v>1647</v>
      </c>
      <c r="D83" t="s">
        <v>50</v>
      </c>
      <c r="E83" t="s">
        <v>1647</v>
      </c>
      <c r="F83" s="1">
        <v>32538</v>
      </c>
      <c r="G83" t="s">
        <v>1649</v>
      </c>
      <c r="H83" t="s">
        <v>28</v>
      </c>
      <c r="I83"/>
      <c r="J83"/>
      <c r="K83" t="s">
        <v>29</v>
      </c>
      <c r="L83" t="s">
        <v>1654</v>
      </c>
      <c r="M83">
        <v>31400</v>
      </c>
      <c r="N83" t="s">
        <v>53</v>
      </c>
      <c r="O83" t="s">
        <v>32</v>
      </c>
      <c r="P83" t="s">
        <v>32</v>
      </c>
      <c r="Q83" t="s">
        <v>32</v>
      </c>
      <c r="R83" t="s">
        <v>1655</v>
      </c>
      <c r="S83"/>
      <c r="T83" t="s">
        <v>1656</v>
      </c>
      <c r="U83"/>
      <c r="V83"/>
      <c r="W83"/>
      <c r="X83" t="str">
        <f>CONCATENATE(C83," ",D83)</f>
        <v>Da Silva Marion</v>
      </c>
      <c r="Y83"/>
      <c r="Z83">
        <v>50</v>
      </c>
      <c r="AA83">
        <f t="shared" si="6"/>
        <v>1</v>
      </c>
      <c r="AB83" s="5">
        <f t="shared" si="7"/>
        <v>0.7</v>
      </c>
      <c r="AC83">
        <v>50</v>
      </c>
      <c r="AD83">
        <f t="shared" si="8"/>
        <v>1</v>
      </c>
      <c r="AE83" s="5">
        <f t="shared" si="9"/>
        <v>0.7</v>
      </c>
      <c r="AF83">
        <v>50</v>
      </c>
      <c r="AG83" s="3">
        <f t="shared" si="10"/>
        <v>0.78500000000000014</v>
      </c>
      <c r="AH83" s="5">
        <f t="shared" si="11"/>
        <v>0.5495000000000001</v>
      </c>
      <c r="AI83"/>
    </row>
    <row r="84" spans="1:35" s="3" customFormat="1" hidden="1" x14ac:dyDescent="0.25">
      <c r="A84" t="s">
        <v>1308</v>
      </c>
      <c r="B84" t="s">
        <v>24</v>
      </c>
      <c r="C84" t="s">
        <v>1304</v>
      </c>
      <c r="D84" t="s">
        <v>888</v>
      </c>
      <c r="E84" t="s">
        <v>144</v>
      </c>
      <c r="F84" s="1">
        <v>20834</v>
      </c>
      <c r="G84" t="s">
        <v>1309</v>
      </c>
      <c r="H84" t="s">
        <v>28</v>
      </c>
      <c r="I84"/>
      <c r="J84"/>
      <c r="K84" t="s">
        <v>29</v>
      </c>
      <c r="L84" t="s">
        <v>1310</v>
      </c>
      <c r="M84">
        <v>31670</v>
      </c>
      <c r="N84" t="s">
        <v>908</v>
      </c>
      <c r="O84" t="s">
        <v>32</v>
      </c>
      <c r="P84" t="s">
        <v>32</v>
      </c>
      <c r="Q84" t="s">
        <v>32</v>
      </c>
      <c r="R84" t="s">
        <v>1311</v>
      </c>
      <c r="S84"/>
      <c r="T84" t="s">
        <v>1312</v>
      </c>
      <c r="U84"/>
      <c r="V84"/>
      <c r="W84"/>
      <c r="X84" t="str">
        <f>CONCATENATE(C84," ",D84)</f>
        <v>Dal Zovo Bruno</v>
      </c>
      <c r="Y84"/>
      <c r="Z84">
        <v>50</v>
      </c>
      <c r="AA84">
        <f t="shared" si="6"/>
        <v>1</v>
      </c>
      <c r="AB84" s="5">
        <f t="shared" si="7"/>
        <v>0.7</v>
      </c>
      <c r="AC84">
        <v>50</v>
      </c>
      <c r="AD84">
        <f t="shared" si="8"/>
        <v>1</v>
      </c>
      <c r="AE84" s="5">
        <f t="shared" si="9"/>
        <v>0.7</v>
      </c>
      <c r="AF84">
        <v>50</v>
      </c>
      <c r="AG84" s="3">
        <f t="shared" si="10"/>
        <v>0.78500000000000014</v>
      </c>
      <c r="AH84" s="5">
        <f t="shared" si="11"/>
        <v>0.5495000000000001</v>
      </c>
      <c r="AI84"/>
    </row>
    <row r="85" spans="1:35" hidden="1" x14ac:dyDescent="0.25">
      <c r="A85" t="s">
        <v>1634</v>
      </c>
      <c r="B85" t="s">
        <v>24</v>
      </c>
      <c r="C85" t="s">
        <v>1304</v>
      </c>
      <c r="D85" t="s">
        <v>1635</v>
      </c>
      <c r="F85" s="1">
        <v>33233</v>
      </c>
      <c r="G85" t="s">
        <v>53</v>
      </c>
      <c r="H85" t="s">
        <v>28</v>
      </c>
      <c r="K85" t="s">
        <v>29</v>
      </c>
      <c r="L85" t="s">
        <v>1636</v>
      </c>
      <c r="M85">
        <v>31450</v>
      </c>
      <c r="N85" t="s">
        <v>1637</v>
      </c>
      <c r="O85" t="s">
        <v>32</v>
      </c>
      <c r="P85" t="s">
        <v>32</v>
      </c>
      <c r="Q85" t="s">
        <v>32</v>
      </c>
      <c r="R85" t="s">
        <v>1638</v>
      </c>
      <c r="T85" t="s">
        <v>1639</v>
      </c>
      <c r="X85" t="str">
        <f>CONCATENATE(C85," ",D85)</f>
        <v>Dal Zovo Rémi</v>
      </c>
      <c r="Z85">
        <v>50</v>
      </c>
      <c r="AA85">
        <f t="shared" si="6"/>
        <v>1</v>
      </c>
      <c r="AB85" s="5">
        <f t="shared" si="7"/>
        <v>0.7</v>
      </c>
      <c r="AC85">
        <v>50</v>
      </c>
      <c r="AD85">
        <f t="shared" si="8"/>
        <v>1</v>
      </c>
      <c r="AE85" s="5">
        <f t="shared" si="9"/>
        <v>0.7</v>
      </c>
      <c r="AF85">
        <v>50</v>
      </c>
      <c r="AG85" s="3">
        <f t="shared" si="10"/>
        <v>0.78500000000000014</v>
      </c>
      <c r="AH85" s="5">
        <f t="shared" si="11"/>
        <v>0.5495000000000001</v>
      </c>
    </row>
    <row r="86" spans="1:35" hidden="1" x14ac:dyDescent="0.25">
      <c r="A86" t="s">
        <v>1640</v>
      </c>
      <c r="B86" t="s">
        <v>24</v>
      </c>
      <c r="C86" t="s">
        <v>1304</v>
      </c>
      <c r="D86" t="s">
        <v>1641</v>
      </c>
      <c r="F86" s="1">
        <v>31919</v>
      </c>
      <c r="G86" t="s">
        <v>53</v>
      </c>
      <c r="H86" t="s">
        <v>28</v>
      </c>
      <c r="K86" t="s">
        <v>29</v>
      </c>
      <c r="L86" t="s">
        <v>1642</v>
      </c>
      <c r="M86">
        <v>31240</v>
      </c>
      <c r="N86" t="s">
        <v>1643</v>
      </c>
      <c r="O86" t="s">
        <v>32</v>
      </c>
      <c r="P86" t="s">
        <v>32</v>
      </c>
      <c r="Q86" t="s">
        <v>32</v>
      </c>
      <c r="R86" t="s">
        <v>1644</v>
      </c>
      <c r="T86" t="s">
        <v>1645</v>
      </c>
      <c r="X86" t="str">
        <f>CONCATENATE(C86," ",D86)</f>
        <v>Dal Zovo Thomas</v>
      </c>
      <c r="Z86">
        <v>50</v>
      </c>
      <c r="AA86">
        <f t="shared" si="6"/>
        <v>1</v>
      </c>
      <c r="AB86" s="5">
        <f t="shared" si="7"/>
        <v>0.7</v>
      </c>
      <c r="AC86">
        <v>50</v>
      </c>
      <c r="AD86">
        <f t="shared" si="8"/>
        <v>1</v>
      </c>
      <c r="AE86" s="5">
        <f t="shared" si="9"/>
        <v>0.7</v>
      </c>
      <c r="AF86">
        <v>50</v>
      </c>
      <c r="AG86" s="3">
        <f t="shared" si="10"/>
        <v>0.78500000000000014</v>
      </c>
      <c r="AH86" s="5">
        <f t="shared" si="11"/>
        <v>0.5495000000000001</v>
      </c>
    </row>
    <row r="87" spans="1:35" hidden="1" x14ac:dyDescent="0.25">
      <c r="A87" t="s">
        <v>1007</v>
      </c>
      <c r="B87" t="s">
        <v>48</v>
      </c>
      <c r="C87" t="s">
        <v>1008</v>
      </c>
      <c r="D87" t="s">
        <v>1009</v>
      </c>
      <c r="E87" t="s">
        <v>1010</v>
      </c>
      <c r="F87" s="1">
        <v>27824</v>
      </c>
      <c r="G87" t="s">
        <v>258</v>
      </c>
      <c r="H87" t="s">
        <v>28</v>
      </c>
      <c r="K87" t="s">
        <v>29</v>
      </c>
      <c r="L87" t="s">
        <v>1011</v>
      </c>
      <c r="M87">
        <v>31450</v>
      </c>
      <c r="N87" t="s">
        <v>553</v>
      </c>
      <c r="O87" t="s">
        <v>32</v>
      </c>
      <c r="P87" t="s">
        <v>32</v>
      </c>
      <c r="Q87" t="s">
        <v>32</v>
      </c>
      <c r="R87" t="s">
        <v>1012</v>
      </c>
      <c r="T87" t="s">
        <v>1013</v>
      </c>
      <c r="X87" t="str">
        <f>CONCATENATE(C87," ",D87)</f>
        <v>Darcourt Karine</v>
      </c>
      <c r="Z87">
        <v>100</v>
      </c>
      <c r="AA87">
        <f t="shared" si="6"/>
        <v>2</v>
      </c>
      <c r="AB87" s="5">
        <f t="shared" si="7"/>
        <v>1.4</v>
      </c>
      <c r="AC87">
        <v>100</v>
      </c>
      <c r="AD87">
        <f t="shared" si="8"/>
        <v>2</v>
      </c>
      <c r="AE87" s="5">
        <f t="shared" si="9"/>
        <v>1.4</v>
      </c>
      <c r="AF87">
        <v>100</v>
      </c>
      <c r="AG87" s="3">
        <f t="shared" si="10"/>
        <v>1.5700000000000003</v>
      </c>
      <c r="AH87" s="5">
        <f t="shared" si="11"/>
        <v>1.0990000000000002</v>
      </c>
    </row>
    <row r="88" spans="1:35" hidden="1" x14ac:dyDescent="0.25">
      <c r="A88" t="s">
        <v>623</v>
      </c>
      <c r="B88" t="s">
        <v>24</v>
      </c>
      <c r="C88" t="s">
        <v>624</v>
      </c>
      <c r="D88" t="s">
        <v>625</v>
      </c>
      <c r="F88" s="1">
        <v>20352</v>
      </c>
      <c r="G88" t="s">
        <v>602</v>
      </c>
      <c r="H88" t="s">
        <v>28</v>
      </c>
      <c r="K88" t="s">
        <v>29</v>
      </c>
      <c r="L88" t="s">
        <v>626</v>
      </c>
      <c r="M88">
        <v>31670</v>
      </c>
      <c r="N88" t="s">
        <v>117</v>
      </c>
      <c r="O88" t="s">
        <v>32</v>
      </c>
      <c r="P88" t="s">
        <v>32</v>
      </c>
      <c r="Q88" t="s">
        <v>32</v>
      </c>
      <c r="R88" t="s">
        <v>627</v>
      </c>
      <c r="T88" t="s">
        <v>628</v>
      </c>
      <c r="X88" t="str">
        <f>CONCATENATE(C88," ",D88)</f>
        <v>Dardel Renaud</v>
      </c>
      <c r="Z88">
        <v>500</v>
      </c>
      <c r="AA88">
        <f t="shared" si="6"/>
        <v>10</v>
      </c>
      <c r="AB88" s="5">
        <f t="shared" si="7"/>
        <v>7</v>
      </c>
      <c r="AC88">
        <v>500</v>
      </c>
      <c r="AD88">
        <f t="shared" si="8"/>
        <v>10</v>
      </c>
      <c r="AE88" s="5">
        <f t="shared" si="9"/>
        <v>7</v>
      </c>
      <c r="AF88">
        <v>500</v>
      </c>
      <c r="AG88" s="3">
        <f t="shared" si="10"/>
        <v>7.8500000000000014</v>
      </c>
      <c r="AH88" s="5">
        <f t="shared" si="11"/>
        <v>5.495000000000001</v>
      </c>
    </row>
    <row r="89" spans="1:35" hidden="1" x14ac:dyDescent="0.25">
      <c r="A89" t="s">
        <v>951</v>
      </c>
      <c r="B89" t="s">
        <v>24</v>
      </c>
      <c r="C89" t="s">
        <v>120</v>
      </c>
      <c r="D89" t="s">
        <v>888</v>
      </c>
      <c r="F89" s="1">
        <v>21690</v>
      </c>
      <c r="G89" t="s">
        <v>952</v>
      </c>
      <c r="H89" t="s">
        <v>28</v>
      </c>
      <c r="K89" t="s">
        <v>29</v>
      </c>
      <c r="L89" t="s">
        <v>948</v>
      </c>
      <c r="M89">
        <v>31750</v>
      </c>
      <c r="N89" t="s">
        <v>273</v>
      </c>
      <c r="O89" t="s">
        <v>32</v>
      </c>
      <c r="P89" t="s">
        <v>32</v>
      </c>
      <c r="Q89" t="s">
        <v>32</v>
      </c>
      <c r="R89" t="s">
        <v>949</v>
      </c>
      <c r="T89" t="s">
        <v>953</v>
      </c>
      <c r="X89" t="str">
        <f>CONCATENATE(C89," ",D89)</f>
        <v>David Bruno</v>
      </c>
      <c r="Z89">
        <v>250</v>
      </c>
      <c r="AA89">
        <f t="shared" si="6"/>
        <v>5</v>
      </c>
      <c r="AB89" s="5">
        <f t="shared" si="7"/>
        <v>3.5</v>
      </c>
      <c r="AC89">
        <v>250</v>
      </c>
      <c r="AD89">
        <f t="shared" si="8"/>
        <v>5</v>
      </c>
      <c r="AE89" s="5">
        <f t="shared" si="9"/>
        <v>3.5</v>
      </c>
      <c r="AF89">
        <v>250</v>
      </c>
      <c r="AG89" s="3">
        <f t="shared" si="10"/>
        <v>3.9250000000000007</v>
      </c>
      <c r="AH89" s="5">
        <f t="shared" si="11"/>
        <v>2.7475000000000005</v>
      </c>
    </row>
    <row r="90" spans="1:35" hidden="1" x14ac:dyDescent="0.25">
      <c r="A90" t="s">
        <v>1521</v>
      </c>
      <c r="B90" t="s">
        <v>48</v>
      </c>
      <c r="C90" t="s">
        <v>1522</v>
      </c>
      <c r="D90" t="s">
        <v>1523</v>
      </c>
      <c r="E90" t="s">
        <v>1524</v>
      </c>
      <c r="F90" s="1">
        <v>24187</v>
      </c>
      <c r="G90" t="s">
        <v>53</v>
      </c>
      <c r="H90" t="s">
        <v>28</v>
      </c>
      <c r="K90" t="s">
        <v>29</v>
      </c>
      <c r="L90" t="s">
        <v>1525</v>
      </c>
      <c r="M90">
        <v>31450</v>
      </c>
      <c r="N90" t="s">
        <v>1526</v>
      </c>
      <c r="O90" t="s">
        <v>32</v>
      </c>
      <c r="P90" t="s">
        <v>32</v>
      </c>
      <c r="Q90" t="s">
        <v>32</v>
      </c>
      <c r="R90" t="s">
        <v>1527</v>
      </c>
      <c r="T90" t="s">
        <v>1528</v>
      </c>
      <c r="X90" t="str">
        <f>CONCATENATE(C90," ",D90)</f>
        <v>De grenier Muriel</v>
      </c>
      <c r="Z90">
        <v>50</v>
      </c>
      <c r="AA90">
        <f t="shared" si="6"/>
        <v>1</v>
      </c>
      <c r="AB90" s="5">
        <f t="shared" si="7"/>
        <v>0.7</v>
      </c>
      <c r="AC90">
        <v>50</v>
      </c>
      <c r="AD90">
        <f t="shared" si="8"/>
        <v>1</v>
      </c>
      <c r="AE90" s="5">
        <f t="shared" si="9"/>
        <v>0.7</v>
      </c>
      <c r="AF90">
        <v>100</v>
      </c>
      <c r="AG90" s="3">
        <f t="shared" si="10"/>
        <v>1.5700000000000003</v>
      </c>
      <c r="AH90" s="5">
        <f t="shared" si="11"/>
        <v>1.0990000000000002</v>
      </c>
    </row>
    <row r="91" spans="1:35" hidden="1" x14ac:dyDescent="0.25">
      <c r="A91" t="s">
        <v>1866</v>
      </c>
      <c r="B91" t="s">
        <v>48</v>
      </c>
      <c r="C91" t="s">
        <v>1867</v>
      </c>
      <c r="D91" t="s">
        <v>1868</v>
      </c>
      <c r="E91" t="s">
        <v>1867</v>
      </c>
      <c r="F91" s="1">
        <v>34668</v>
      </c>
      <c r="G91" t="s">
        <v>1869</v>
      </c>
      <c r="H91" t="s">
        <v>28</v>
      </c>
      <c r="K91" t="s">
        <v>29</v>
      </c>
      <c r="L91" t="s">
        <v>1870</v>
      </c>
      <c r="M91">
        <v>31500</v>
      </c>
      <c r="N91" t="s">
        <v>53</v>
      </c>
      <c r="O91" t="s">
        <v>32</v>
      </c>
      <c r="P91" t="s">
        <v>32</v>
      </c>
      <c r="Q91" t="s">
        <v>32</v>
      </c>
      <c r="R91" t="s">
        <v>1871</v>
      </c>
      <c r="T91" t="s">
        <v>1872</v>
      </c>
      <c r="X91" t="str">
        <f>CONCATENATE(C91," ",D91)</f>
        <v>Debril Amelie</v>
      </c>
      <c r="AA91">
        <f t="shared" si="6"/>
        <v>0</v>
      </c>
      <c r="AB91" s="5">
        <f t="shared" si="7"/>
        <v>0</v>
      </c>
      <c r="AC91">
        <v>50</v>
      </c>
      <c r="AD91">
        <f t="shared" si="8"/>
        <v>1</v>
      </c>
      <c r="AE91" s="5">
        <f t="shared" si="9"/>
        <v>0.7</v>
      </c>
      <c r="AF91">
        <v>50</v>
      </c>
      <c r="AG91" s="3">
        <f t="shared" si="10"/>
        <v>0.78500000000000014</v>
      </c>
      <c r="AH91" s="5">
        <f t="shared" si="11"/>
        <v>0.5495000000000001</v>
      </c>
      <c r="AI91" s="1"/>
    </row>
    <row r="92" spans="1:35" hidden="1" x14ac:dyDescent="0.25">
      <c r="A92" t="s">
        <v>1285</v>
      </c>
      <c r="B92" t="s">
        <v>24</v>
      </c>
      <c r="C92" t="s">
        <v>1286</v>
      </c>
      <c r="D92" t="s">
        <v>1287</v>
      </c>
      <c r="E92" t="s">
        <v>144</v>
      </c>
      <c r="F92" s="1">
        <v>21378</v>
      </c>
      <c r="G92" t="s">
        <v>1288</v>
      </c>
      <c r="H92" t="s">
        <v>28</v>
      </c>
      <c r="K92" t="s">
        <v>29</v>
      </c>
      <c r="L92" t="s">
        <v>1289</v>
      </c>
      <c r="M92">
        <v>31450</v>
      </c>
      <c r="N92" t="s">
        <v>1254</v>
      </c>
      <c r="O92" t="s">
        <v>32</v>
      </c>
      <c r="P92" t="s">
        <v>32</v>
      </c>
      <c r="Q92" t="s">
        <v>32</v>
      </c>
      <c r="R92" t="s">
        <v>1290</v>
      </c>
      <c r="T92" t="s">
        <v>1291</v>
      </c>
      <c r="X92" t="str">
        <f>CONCATENATE(C92," ",D92)</f>
        <v>DECONINCK JEAN LUC</v>
      </c>
      <c r="Z92">
        <v>500</v>
      </c>
      <c r="AA92">
        <f t="shared" si="6"/>
        <v>10</v>
      </c>
      <c r="AB92" s="5">
        <f t="shared" si="7"/>
        <v>7</v>
      </c>
      <c r="AC92">
        <v>500</v>
      </c>
      <c r="AD92">
        <f t="shared" si="8"/>
        <v>10</v>
      </c>
      <c r="AE92" s="5">
        <f t="shared" si="9"/>
        <v>7</v>
      </c>
      <c r="AF92">
        <v>500</v>
      </c>
      <c r="AG92" s="3">
        <f t="shared" si="10"/>
        <v>7.8500000000000014</v>
      </c>
      <c r="AH92" s="5">
        <f t="shared" si="11"/>
        <v>5.495000000000001</v>
      </c>
    </row>
    <row r="93" spans="1:35" x14ac:dyDescent="0.25">
      <c r="A93" t="s">
        <v>284</v>
      </c>
      <c r="B93" t="s">
        <v>24</v>
      </c>
      <c r="C93" t="s">
        <v>285</v>
      </c>
      <c r="D93" t="s">
        <v>286</v>
      </c>
      <c r="F93" s="1">
        <v>23531</v>
      </c>
      <c r="G93" t="s">
        <v>161</v>
      </c>
      <c r="H93" t="s">
        <v>28</v>
      </c>
      <c r="K93" t="s">
        <v>29</v>
      </c>
      <c r="L93" t="s">
        <v>287</v>
      </c>
      <c r="M93">
        <v>31670</v>
      </c>
      <c r="N93" t="s">
        <v>117</v>
      </c>
      <c r="O93" t="s">
        <v>32</v>
      </c>
      <c r="P93" t="s">
        <v>32</v>
      </c>
      <c r="Q93" t="s">
        <v>32</v>
      </c>
      <c r="R93" t="s">
        <v>288</v>
      </c>
      <c r="T93" t="s">
        <v>289</v>
      </c>
      <c r="U93" t="s">
        <v>290</v>
      </c>
      <c r="V93" t="s">
        <v>291</v>
      </c>
      <c r="W93" t="s">
        <v>114</v>
      </c>
      <c r="X93" t="str">
        <f>CONCATENATE(C93," ",D93)</f>
        <v>Delmas Pascal</v>
      </c>
      <c r="Z93">
        <v>500</v>
      </c>
      <c r="AA93">
        <f t="shared" si="6"/>
        <v>10</v>
      </c>
      <c r="AB93" s="5">
        <f t="shared" si="7"/>
        <v>7</v>
      </c>
      <c r="AC93">
        <v>500</v>
      </c>
      <c r="AD93">
        <f t="shared" si="8"/>
        <v>10</v>
      </c>
      <c r="AE93" s="5">
        <f t="shared" si="9"/>
        <v>7</v>
      </c>
      <c r="AF93">
        <v>500</v>
      </c>
      <c r="AG93" s="3">
        <f t="shared" si="10"/>
        <v>7.8500000000000014</v>
      </c>
      <c r="AH93" s="5">
        <f t="shared" si="11"/>
        <v>5.495000000000001</v>
      </c>
      <c r="AI93" s="10">
        <f>AB93+AE93+AH93</f>
        <v>19.495000000000001</v>
      </c>
    </row>
    <row r="94" spans="1:35" hidden="1" x14ac:dyDescent="0.25">
      <c r="A94" t="s">
        <v>852</v>
      </c>
      <c r="B94" t="s">
        <v>48</v>
      </c>
      <c r="C94" t="s">
        <v>853</v>
      </c>
      <c r="D94" t="s">
        <v>854</v>
      </c>
      <c r="F94" s="1">
        <v>23824</v>
      </c>
      <c r="G94" t="s">
        <v>384</v>
      </c>
      <c r="H94" t="s">
        <v>28</v>
      </c>
      <c r="K94" t="s">
        <v>29</v>
      </c>
      <c r="L94" t="s">
        <v>855</v>
      </c>
      <c r="M94">
        <v>31670</v>
      </c>
      <c r="N94" t="s">
        <v>117</v>
      </c>
      <c r="O94" t="s">
        <v>32</v>
      </c>
      <c r="P94" t="s">
        <v>32</v>
      </c>
      <c r="Q94" t="s">
        <v>32</v>
      </c>
      <c r="R94" t="s">
        <v>856</v>
      </c>
      <c r="T94" t="s">
        <v>857</v>
      </c>
      <c r="X94" t="str">
        <f>CONCATENATE(C94," ",D94)</f>
        <v>Depaix Elisabeth</v>
      </c>
      <c r="Z94">
        <v>50</v>
      </c>
      <c r="AA94">
        <f t="shared" si="6"/>
        <v>1</v>
      </c>
      <c r="AB94" s="5">
        <f t="shared" si="7"/>
        <v>0.7</v>
      </c>
      <c r="AC94">
        <v>50</v>
      </c>
      <c r="AD94">
        <f t="shared" si="8"/>
        <v>1</v>
      </c>
      <c r="AE94" s="5">
        <f t="shared" si="9"/>
        <v>0.7</v>
      </c>
      <c r="AF94">
        <v>50</v>
      </c>
      <c r="AG94" s="3">
        <f t="shared" si="10"/>
        <v>0.78500000000000014</v>
      </c>
      <c r="AH94" s="5">
        <f t="shared" si="11"/>
        <v>0.5495000000000001</v>
      </c>
    </row>
    <row r="95" spans="1:35" x14ac:dyDescent="0.25">
      <c r="A95" t="s">
        <v>165</v>
      </c>
      <c r="B95" t="s">
        <v>24</v>
      </c>
      <c r="C95" t="s">
        <v>166</v>
      </c>
      <c r="D95" t="s">
        <v>167</v>
      </c>
      <c r="F95" s="1">
        <v>19217</v>
      </c>
      <c r="G95" t="s">
        <v>168</v>
      </c>
      <c r="H95" t="s">
        <v>28</v>
      </c>
      <c r="K95" t="s">
        <v>29</v>
      </c>
      <c r="L95" t="s">
        <v>169</v>
      </c>
      <c r="M95">
        <v>31670</v>
      </c>
      <c r="N95" t="s">
        <v>117</v>
      </c>
      <c r="O95" t="s">
        <v>32</v>
      </c>
      <c r="P95" t="s">
        <v>32</v>
      </c>
      <c r="Q95" t="s">
        <v>32</v>
      </c>
      <c r="R95" t="s">
        <v>170</v>
      </c>
      <c r="T95" t="s">
        <v>171</v>
      </c>
      <c r="U95" t="s">
        <v>172</v>
      </c>
      <c r="V95" t="s">
        <v>173</v>
      </c>
      <c r="W95" t="s">
        <v>174</v>
      </c>
      <c r="X95" t="str">
        <f>CONCATENATE(C95," ",D95)</f>
        <v>Depaux Jean Marie</v>
      </c>
      <c r="Z95">
        <v>100</v>
      </c>
      <c r="AA95">
        <f t="shared" si="6"/>
        <v>2</v>
      </c>
      <c r="AB95" s="5">
        <f t="shared" si="7"/>
        <v>1.4</v>
      </c>
      <c r="AC95">
        <v>200</v>
      </c>
      <c r="AD95">
        <f t="shared" si="8"/>
        <v>4</v>
      </c>
      <c r="AE95" s="5">
        <f t="shared" si="9"/>
        <v>2.8</v>
      </c>
      <c r="AF95">
        <v>200</v>
      </c>
      <c r="AG95" s="3">
        <f t="shared" si="10"/>
        <v>3.1400000000000006</v>
      </c>
      <c r="AH95" s="5">
        <f t="shared" si="11"/>
        <v>2.1980000000000004</v>
      </c>
      <c r="AI95" s="10">
        <f>AB95+AE95+AH95</f>
        <v>6.3979999999999997</v>
      </c>
    </row>
    <row r="96" spans="1:35" hidden="1" x14ac:dyDescent="0.25">
      <c r="A96" t="s">
        <v>2595</v>
      </c>
      <c r="B96" t="s">
        <v>48</v>
      </c>
      <c r="C96" t="s">
        <v>2596</v>
      </c>
      <c r="D96" t="s">
        <v>1912</v>
      </c>
      <c r="F96" s="1">
        <v>20475</v>
      </c>
      <c r="G96" t="s">
        <v>2597</v>
      </c>
      <c r="H96" t="s">
        <v>28</v>
      </c>
      <c r="K96" t="s">
        <v>29</v>
      </c>
      <c r="L96" t="s">
        <v>2598</v>
      </c>
      <c r="M96">
        <v>31190</v>
      </c>
      <c r="N96" t="s">
        <v>2599</v>
      </c>
      <c r="O96" t="s">
        <v>32</v>
      </c>
      <c r="P96" t="s">
        <v>32</v>
      </c>
      <c r="Q96" t="s">
        <v>32</v>
      </c>
      <c r="R96">
        <v>33665120224</v>
      </c>
      <c r="T96" t="s">
        <v>2600</v>
      </c>
      <c r="X96" t="str">
        <f>CONCATENATE(C96," ",D96)</f>
        <v>Desq Josiane</v>
      </c>
      <c r="AA96">
        <f t="shared" si="6"/>
        <v>0</v>
      </c>
      <c r="AB96" s="5">
        <f t="shared" si="7"/>
        <v>0</v>
      </c>
      <c r="AD96">
        <f t="shared" si="8"/>
        <v>0</v>
      </c>
      <c r="AE96" s="5">
        <f t="shared" si="9"/>
        <v>0</v>
      </c>
      <c r="AF96">
        <v>50</v>
      </c>
      <c r="AG96" s="3">
        <f t="shared" si="10"/>
        <v>0.78500000000000014</v>
      </c>
      <c r="AH96" s="5">
        <f t="shared" si="11"/>
        <v>0.5495000000000001</v>
      </c>
    </row>
    <row r="97" spans="1:35" hidden="1" x14ac:dyDescent="0.25">
      <c r="A97" t="s">
        <v>937</v>
      </c>
      <c r="B97" t="s">
        <v>48</v>
      </c>
      <c r="C97" t="s">
        <v>938</v>
      </c>
      <c r="D97" t="s">
        <v>939</v>
      </c>
      <c r="E97" t="s">
        <v>940</v>
      </c>
      <c r="F97" s="1">
        <v>26090</v>
      </c>
      <c r="G97" t="s">
        <v>941</v>
      </c>
      <c r="H97" t="s">
        <v>28</v>
      </c>
      <c r="K97" t="s">
        <v>29</v>
      </c>
      <c r="L97" t="s">
        <v>942</v>
      </c>
      <c r="M97">
        <v>31320</v>
      </c>
      <c r="N97" t="s">
        <v>93</v>
      </c>
      <c r="O97" t="s">
        <v>32</v>
      </c>
      <c r="P97" t="s">
        <v>32</v>
      </c>
      <c r="Q97" t="s">
        <v>32</v>
      </c>
      <c r="R97" t="s">
        <v>943</v>
      </c>
      <c r="T97" t="s">
        <v>944</v>
      </c>
      <c r="X97" t="str">
        <f>CONCATENATE(C97," ",D97)</f>
        <v>Doerler Bérangère</v>
      </c>
      <c r="Z97">
        <v>50</v>
      </c>
      <c r="AA97">
        <f t="shared" si="6"/>
        <v>1</v>
      </c>
      <c r="AB97" s="5">
        <f t="shared" si="7"/>
        <v>0.7</v>
      </c>
      <c r="AC97">
        <v>50</v>
      </c>
      <c r="AD97">
        <f t="shared" si="8"/>
        <v>1</v>
      </c>
      <c r="AE97" s="5">
        <f t="shared" si="9"/>
        <v>0.7</v>
      </c>
      <c r="AF97">
        <v>50</v>
      </c>
      <c r="AG97" s="3">
        <f t="shared" si="10"/>
        <v>0.78500000000000014</v>
      </c>
      <c r="AH97" s="5">
        <f t="shared" si="11"/>
        <v>0.5495000000000001</v>
      </c>
    </row>
    <row r="98" spans="1:35" hidden="1" x14ac:dyDescent="0.25">
      <c r="A98" t="s">
        <v>2471</v>
      </c>
      <c r="B98" t="s">
        <v>24</v>
      </c>
      <c r="C98" t="s">
        <v>2472</v>
      </c>
      <c r="D98" t="s">
        <v>39</v>
      </c>
      <c r="F98" s="1">
        <v>18524</v>
      </c>
      <c r="G98" t="s">
        <v>2473</v>
      </c>
      <c r="H98" t="s">
        <v>28</v>
      </c>
      <c r="K98" t="s">
        <v>29</v>
      </c>
      <c r="L98" t="s">
        <v>2474</v>
      </c>
      <c r="M98">
        <v>31810</v>
      </c>
      <c r="N98" t="s">
        <v>111</v>
      </c>
      <c r="O98" t="s">
        <v>32</v>
      </c>
      <c r="P98" t="s">
        <v>32</v>
      </c>
      <c r="Q98" t="s">
        <v>32</v>
      </c>
      <c r="R98">
        <v>33608914292</v>
      </c>
      <c r="T98" t="s">
        <v>2475</v>
      </c>
      <c r="V98" t="s">
        <v>95</v>
      </c>
      <c r="X98" t="str">
        <f>CONCATENATE(C98," ",D98)</f>
        <v>DOUMERC Jacques</v>
      </c>
      <c r="AA98">
        <f t="shared" si="6"/>
        <v>0</v>
      </c>
      <c r="AB98" s="5">
        <f t="shared" si="7"/>
        <v>0</v>
      </c>
      <c r="AD98">
        <f t="shared" si="8"/>
        <v>0</v>
      </c>
      <c r="AE98" s="5">
        <f t="shared" si="9"/>
        <v>0</v>
      </c>
      <c r="AF98">
        <v>500</v>
      </c>
      <c r="AG98" s="3">
        <f t="shared" si="10"/>
        <v>7.8500000000000014</v>
      </c>
      <c r="AH98" s="5">
        <f t="shared" si="11"/>
        <v>5.495000000000001</v>
      </c>
    </row>
    <row r="99" spans="1:35" hidden="1" x14ac:dyDescent="0.25">
      <c r="A99" t="s">
        <v>230</v>
      </c>
      <c r="B99" t="s">
        <v>24</v>
      </c>
      <c r="C99" t="s">
        <v>231</v>
      </c>
      <c r="D99" t="s">
        <v>232</v>
      </c>
      <c r="F99" s="1">
        <v>12625</v>
      </c>
      <c r="G99" t="s">
        <v>233</v>
      </c>
      <c r="H99" t="s">
        <v>28</v>
      </c>
      <c r="K99" t="s">
        <v>29</v>
      </c>
      <c r="L99" t="s">
        <v>234</v>
      </c>
      <c r="M99">
        <v>31130</v>
      </c>
      <c r="N99" t="s">
        <v>235</v>
      </c>
      <c r="O99" t="s">
        <v>32</v>
      </c>
      <c r="P99" t="s">
        <v>32</v>
      </c>
      <c r="Q99" t="s">
        <v>32</v>
      </c>
      <c r="R99" t="s">
        <v>236</v>
      </c>
      <c r="T99" t="s">
        <v>237</v>
      </c>
      <c r="X99" t="str">
        <f>CONCATENATE(C99," ",D99)</f>
        <v>Ducert Claude</v>
      </c>
      <c r="Z99">
        <v>500</v>
      </c>
      <c r="AA99">
        <f t="shared" si="6"/>
        <v>10</v>
      </c>
      <c r="AB99" s="5">
        <f t="shared" si="7"/>
        <v>7</v>
      </c>
      <c r="AC99">
        <v>500</v>
      </c>
      <c r="AD99">
        <f t="shared" si="8"/>
        <v>10</v>
      </c>
      <c r="AE99" s="5">
        <f t="shared" si="9"/>
        <v>7</v>
      </c>
      <c r="AF99">
        <v>500</v>
      </c>
      <c r="AG99" s="3">
        <f t="shared" si="10"/>
        <v>7.8500000000000014</v>
      </c>
      <c r="AH99" s="5">
        <f t="shared" si="11"/>
        <v>5.495000000000001</v>
      </c>
    </row>
    <row r="100" spans="1:35" hidden="1" x14ac:dyDescent="0.25">
      <c r="A100" t="s">
        <v>1151</v>
      </c>
      <c r="B100" t="s">
        <v>48</v>
      </c>
      <c r="C100" t="s">
        <v>1152</v>
      </c>
      <c r="D100" t="s">
        <v>1153</v>
      </c>
      <c r="F100" s="1">
        <v>27021</v>
      </c>
      <c r="G100" t="s">
        <v>1154</v>
      </c>
      <c r="H100" t="s">
        <v>28</v>
      </c>
      <c r="K100" t="s">
        <v>29</v>
      </c>
      <c r="L100" t="s">
        <v>1155</v>
      </c>
      <c r="M100">
        <v>31670</v>
      </c>
      <c r="N100" t="s">
        <v>1154</v>
      </c>
      <c r="O100" t="s">
        <v>32</v>
      </c>
      <c r="P100" t="s">
        <v>32</v>
      </c>
      <c r="Q100" t="s">
        <v>32</v>
      </c>
      <c r="R100" t="s">
        <v>1156</v>
      </c>
      <c r="T100" t="s">
        <v>1157</v>
      </c>
      <c r="X100" t="str">
        <f>CONCATENATE(C100," ",D100)</f>
        <v>DUGUY LAURENCE</v>
      </c>
      <c r="Z100">
        <v>50</v>
      </c>
      <c r="AA100">
        <f t="shared" si="6"/>
        <v>1</v>
      </c>
      <c r="AB100" s="5">
        <f t="shared" si="7"/>
        <v>0.7</v>
      </c>
      <c r="AC100">
        <v>50</v>
      </c>
      <c r="AD100">
        <f t="shared" si="8"/>
        <v>1</v>
      </c>
      <c r="AE100" s="5">
        <f t="shared" si="9"/>
        <v>0.7</v>
      </c>
      <c r="AF100">
        <v>50</v>
      </c>
      <c r="AG100" s="3">
        <f t="shared" si="10"/>
        <v>0.78500000000000014</v>
      </c>
      <c r="AH100" s="5">
        <f t="shared" si="11"/>
        <v>0.5495000000000001</v>
      </c>
    </row>
    <row r="101" spans="1:35" hidden="1" x14ac:dyDescent="0.25">
      <c r="A101" t="s">
        <v>656</v>
      </c>
      <c r="B101" t="s">
        <v>24</v>
      </c>
      <c r="C101" t="s">
        <v>657</v>
      </c>
      <c r="D101" t="s">
        <v>658</v>
      </c>
      <c r="F101" s="1">
        <v>27908</v>
      </c>
      <c r="G101" t="s">
        <v>53</v>
      </c>
      <c r="H101" t="s">
        <v>28</v>
      </c>
      <c r="K101" t="s">
        <v>29</v>
      </c>
      <c r="L101" t="s">
        <v>659</v>
      </c>
      <c r="M101">
        <v>31200</v>
      </c>
      <c r="N101" t="s">
        <v>53</v>
      </c>
      <c r="O101" t="s">
        <v>32</v>
      </c>
      <c r="P101" t="s">
        <v>32</v>
      </c>
      <c r="Q101" t="s">
        <v>32</v>
      </c>
      <c r="R101" t="s">
        <v>660</v>
      </c>
      <c r="T101" t="s">
        <v>661</v>
      </c>
      <c r="X101" t="str">
        <f>CONCATENATE(C101," ",D101)</f>
        <v>Dutard Remi</v>
      </c>
      <c r="Z101">
        <v>500</v>
      </c>
      <c r="AA101">
        <f t="shared" si="6"/>
        <v>10</v>
      </c>
      <c r="AB101" s="5">
        <f t="shared" si="7"/>
        <v>7</v>
      </c>
      <c r="AC101">
        <v>500</v>
      </c>
      <c r="AD101">
        <f t="shared" si="8"/>
        <v>10</v>
      </c>
      <c r="AE101" s="5">
        <f t="shared" si="9"/>
        <v>7</v>
      </c>
      <c r="AF101">
        <v>500</v>
      </c>
      <c r="AG101" s="3">
        <f t="shared" si="10"/>
        <v>7.8500000000000014</v>
      </c>
      <c r="AH101" s="5">
        <f t="shared" si="11"/>
        <v>5.495000000000001</v>
      </c>
    </row>
    <row r="102" spans="1:35" x14ac:dyDescent="0.25">
      <c r="A102" t="s">
        <v>1334</v>
      </c>
      <c r="B102" t="s">
        <v>48</v>
      </c>
      <c r="C102" t="s">
        <v>1335</v>
      </c>
      <c r="D102" t="s">
        <v>1336</v>
      </c>
      <c r="F102" s="1">
        <v>28980</v>
      </c>
      <c r="G102" t="s">
        <v>591</v>
      </c>
      <c r="H102" t="s">
        <v>28</v>
      </c>
      <c r="K102" t="s">
        <v>29</v>
      </c>
      <c r="L102" t="s">
        <v>1337</v>
      </c>
      <c r="M102">
        <v>31670</v>
      </c>
      <c r="N102" t="s">
        <v>117</v>
      </c>
      <c r="O102" t="s">
        <v>32</v>
      </c>
      <c r="P102" t="s">
        <v>32</v>
      </c>
      <c r="Q102" t="s">
        <v>32</v>
      </c>
      <c r="R102" t="s">
        <v>1338</v>
      </c>
      <c r="T102" t="s">
        <v>1339</v>
      </c>
      <c r="U102" t="s">
        <v>1340</v>
      </c>
      <c r="V102" t="s">
        <v>1341</v>
      </c>
      <c r="W102" t="s">
        <v>57</v>
      </c>
      <c r="X102" t="str">
        <f>CONCATENATE(C102," ",D102)</f>
        <v>Enjalbert Gaelle</v>
      </c>
      <c r="Z102">
        <v>300</v>
      </c>
      <c r="AA102">
        <f t="shared" si="6"/>
        <v>6</v>
      </c>
      <c r="AB102" s="5">
        <f t="shared" si="7"/>
        <v>4.2</v>
      </c>
      <c r="AC102">
        <v>300</v>
      </c>
      <c r="AD102">
        <f t="shared" si="8"/>
        <v>6</v>
      </c>
      <c r="AE102" s="5">
        <f t="shared" si="9"/>
        <v>4.2</v>
      </c>
      <c r="AF102">
        <v>300</v>
      </c>
      <c r="AG102" s="3">
        <f t="shared" si="10"/>
        <v>4.7100000000000009</v>
      </c>
      <c r="AH102" s="5">
        <f t="shared" si="11"/>
        <v>3.2970000000000006</v>
      </c>
      <c r="AI102" s="10">
        <f>AB102+AE102+AH102</f>
        <v>11.697000000000001</v>
      </c>
    </row>
    <row r="103" spans="1:35" hidden="1" x14ac:dyDescent="0.25">
      <c r="A103" t="s">
        <v>1834</v>
      </c>
      <c r="B103" t="s">
        <v>24</v>
      </c>
      <c r="C103" t="s">
        <v>1835</v>
      </c>
      <c r="D103" t="s">
        <v>279</v>
      </c>
      <c r="F103" s="1">
        <v>28352</v>
      </c>
      <c r="H103" t="s">
        <v>28</v>
      </c>
      <c r="K103" t="s">
        <v>29</v>
      </c>
      <c r="L103" t="s">
        <v>1836</v>
      </c>
      <c r="M103">
        <v>31320</v>
      </c>
      <c r="N103" t="s">
        <v>1837</v>
      </c>
      <c r="O103" t="s">
        <v>32</v>
      </c>
      <c r="P103" t="s">
        <v>32</v>
      </c>
      <c r="Q103" t="s">
        <v>32</v>
      </c>
      <c r="R103" t="s">
        <v>1838</v>
      </c>
      <c r="T103" t="s">
        <v>1839</v>
      </c>
      <c r="X103" t="str">
        <f>CONCATENATE(C103," ",D103)</f>
        <v>Espigat Serge</v>
      </c>
      <c r="AA103">
        <f t="shared" si="6"/>
        <v>0</v>
      </c>
      <c r="AB103" s="5">
        <f t="shared" si="7"/>
        <v>0</v>
      </c>
      <c r="AC103">
        <v>500</v>
      </c>
      <c r="AD103">
        <f t="shared" si="8"/>
        <v>10</v>
      </c>
      <c r="AE103" s="5">
        <f t="shared" si="9"/>
        <v>7</v>
      </c>
      <c r="AF103">
        <v>500</v>
      </c>
      <c r="AG103" s="3">
        <f t="shared" si="10"/>
        <v>7.8500000000000014</v>
      </c>
      <c r="AH103" s="5">
        <f t="shared" si="11"/>
        <v>5.495000000000001</v>
      </c>
    </row>
    <row r="104" spans="1:35" hidden="1" x14ac:dyDescent="0.25">
      <c r="A104" t="s">
        <v>2534</v>
      </c>
      <c r="B104" t="s">
        <v>48</v>
      </c>
      <c r="C104" t="s">
        <v>2535</v>
      </c>
      <c r="D104" t="s">
        <v>2536</v>
      </c>
      <c r="E104" t="s">
        <v>2537</v>
      </c>
      <c r="F104" s="1">
        <v>24388</v>
      </c>
      <c r="G104" t="s">
        <v>2538</v>
      </c>
      <c r="H104" t="s">
        <v>28</v>
      </c>
      <c r="K104" t="s">
        <v>29</v>
      </c>
      <c r="L104" t="s">
        <v>2539</v>
      </c>
      <c r="M104">
        <v>31810</v>
      </c>
      <c r="N104" t="s">
        <v>111</v>
      </c>
      <c r="O104" t="s">
        <v>32</v>
      </c>
      <c r="P104" t="s">
        <v>32</v>
      </c>
      <c r="Q104" t="s">
        <v>32</v>
      </c>
      <c r="R104">
        <v>615129046</v>
      </c>
      <c r="T104" t="s">
        <v>2540</v>
      </c>
      <c r="X104" t="str">
        <f>CONCATENATE(C104," ",D104)</f>
        <v>Estang Nadia</v>
      </c>
      <c r="AA104">
        <f t="shared" si="6"/>
        <v>0</v>
      </c>
      <c r="AB104" s="5">
        <f t="shared" si="7"/>
        <v>0</v>
      </c>
      <c r="AD104">
        <f t="shared" si="8"/>
        <v>0</v>
      </c>
      <c r="AE104" s="5">
        <f t="shared" si="9"/>
        <v>0</v>
      </c>
      <c r="AF104">
        <v>250</v>
      </c>
      <c r="AG104" s="3">
        <f t="shared" si="10"/>
        <v>3.9250000000000007</v>
      </c>
      <c r="AH104" s="5">
        <f t="shared" si="11"/>
        <v>2.7475000000000005</v>
      </c>
    </row>
    <row r="105" spans="1:35" hidden="1" x14ac:dyDescent="0.25">
      <c r="A105" t="s">
        <v>2039</v>
      </c>
      <c r="B105" t="s">
        <v>48</v>
      </c>
      <c r="C105" t="s">
        <v>2040</v>
      </c>
      <c r="D105" t="s">
        <v>2041</v>
      </c>
      <c r="E105" t="s">
        <v>144</v>
      </c>
      <c r="F105" s="1">
        <v>28685</v>
      </c>
      <c r="G105" t="s">
        <v>2042</v>
      </c>
      <c r="H105" t="s">
        <v>28</v>
      </c>
      <c r="K105" t="s">
        <v>29</v>
      </c>
      <c r="L105" t="s">
        <v>2043</v>
      </c>
      <c r="M105">
        <v>31300</v>
      </c>
      <c r="N105" t="s">
        <v>53</v>
      </c>
      <c r="O105" t="s">
        <v>32</v>
      </c>
      <c r="P105" t="s">
        <v>32</v>
      </c>
      <c r="Q105" t="s">
        <v>32</v>
      </c>
      <c r="R105" t="s">
        <v>2044</v>
      </c>
      <c r="T105" t="s">
        <v>2045</v>
      </c>
      <c r="X105" t="str">
        <f>CONCATENATE(C105," ",D105)</f>
        <v>Esteulle Isabelle</v>
      </c>
      <c r="AA105">
        <f t="shared" si="6"/>
        <v>0</v>
      </c>
      <c r="AB105" s="5">
        <f t="shared" si="7"/>
        <v>0</v>
      </c>
      <c r="AC105">
        <v>250</v>
      </c>
      <c r="AD105">
        <f t="shared" si="8"/>
        <v>5</v>
      </c>
      <c r="AE105" s="5">
        <f t="shared" si="9"/>
        <v>3.5</v>
      </c>
      <c r="AF105">
        <v>250</v>
      </c>
      <c r="AG105" s="3">
        <f t="shared" si="10"/>
        <v>3.9250000000000007</v>
      </c>
      <c r="AH105" s="5">
        <f t="shared" si="11"/>
        <v>2.7475000000000005</v>
      </c>
    </row>
    <row r="106" spans="1:35" hidden="1" x14ac:dyDescent="0.25">
      <c r="A106" t="s">
        <v>1250</v>
      </c>
      <c r="B106" t="s">
        <v>48</v>
      </c>
      <c r="C106" t="s">
        <v>1251</v>
      </c>
      <c r="D106" t="s">
        <v>317</v>
      </c>
      <c r="E106" t="s">
        <v>1252</v>
      </c>
      <c r="F106" s="1">
        <v>22317</v>
      </c>
      <c r="G106" t="s">
        <v>1253</v>
      </c>
      <c r="H106" t="s">
        <v>28</v>
      </c>
      <c r="K106" t="s">
        <v>29</v>
      </c>
      <c r="L106" t="s">
        <v>438</v>
      </c>
      <c r="M106">
        <v>31450</v>
      </c>
      <c r="N106" t="s">
        <v>1254</v>
      </c>
      <c r="O106" t="s">
        <v>32</v>
      </c>
      <c r="P106" t="s">
        <v>32</v>
      </c>
      <c r="Q106" t="s">
        <v>32</v>
      </c>
      <c r="R106" t="s">
        <v>1255</v>
      </c>
      <c r="T106" t="s">
        <v>1256</v>
      </c>
      <c r="X106" t="str">
        <f>CONCATENATE(C106," ",D106)</f>
        <v>FARINA Anne</v>
      </c>
      <c r="Z106">
        <v>500</v>
      </c>
      <c r="AA106">
        <f t="shared" si="6"/>
        <v>10</v>
      </c>
      <c r="AB106" s="5">
        <f t="shared" si="7"/>
        <v>7</v>
      </c>
      <c r="AC106">
        <v>500</v>
      </c>
      <c r="AD106">
        <f t="shared" si="8"/>
        <v>10</v>
      </c>
      <c r="AE106" s="5">
        <f t="shared" si="9"/>
        <v>7</v>
      </c>
      <c r="AF106">
        <v>500</v>
      </c>
      <c r="AG106" s="3">
        <f t="shared" si="10"/>
        <v>7.8500000000000014</v>
      </c>
      <c r="AH106" s="5">
        <f t="shared" si="11"/>
        <v>5.495000000000001</v>
      </c>
    </row>
    <row r="107" spans="1:35" hidden="1" x14ac:dyDescent="0.25">
      <c r="A107" t="s">
        <v>710</v>
      </c>
      <c r="B107" t="s">
        <v>48</v>
      </c>
      <c r="C107" t="s">
        <v>711</v>
      </c>
      <c r="D107" t="s">
        <v>712</v>
      </c>
      <c r="F107" s="1">
        <v>42534</v>
      </c>
      <c r="G107" t="s">
        <v>713</v>
      </c>
      <c r="H107" t="s">
        <v>676</v>
      </c>
      <c r="K107" t="s">
        <v>29</v>
      </c>
      <c r="L107" t="s">
        <v>714</v>
      </c>
      <c r="M107">
        <v>98800</v>
      </c>
      <c r="N107" t="s">
        <v>715</v>
      </c>
      <c r="O107" t="s">
        <v>32</v>
      </c>
      <c r="P107" t="s">
        <v>32</v>
      </c>
      <c r="Q107" t="s">
        <v>32</v>
      </c>
      <c r="R107" t="s">
        <v>716</v>
      </c>
      <c r="T107" t="s">
        <v>717</v>
      </c>
      <c r="X107" t="str">
        <f>CONCATENATE(C107," ",D107)</f>
        <v>Faure Noémie</v>
      </c>
      <c r="Z107">
        <v>50</v>
      </c>
      <c r="AA107">
        <f t="shared" si="6"/>
        <v>1</v>
      </c>
      <c r="AB107" s="5">
        <f t="shared" si="7"/>
        <v>0.7</v>
      </c>
      <c r="AC107">
        <v>50</v>
      </c>
      <c r="AD107">
        <f t="shared" si="8"/>
        <v>1</v>
      </c>
      <c r="AE107" s="5">
        <f t="shared" si="9"/>
        <v>0.7</v>
      </c>
      <c r="AF107">
        <v>50</v>
      </c>
      <c r="AG107" s="3">
        <f t="shared" si="10"/>
        <v>0.78500000000000014</v>
      </c>
      <c r="AH107" s="5">
        <f t="shared" si="11"/>
        <v>0.5495000000000001</v>
      </c>
    </row>
    <row r="108" spans="1:35" hidden="1" x14ac:dyDescent="0.25">
      <c r="A108" t="s">
        <v>1810</v>
      </c>
      <c r="B108" t="s">
        <v>48</v>
      </c>
      <c r="C108" t="s">
        <v>711</v>
      </c>
      <c r="D108" t="s">
        <v>1811</v>
      </c>
      <c r="F108" s="1">
        <v>43888</v>
      </c>
      <c r="G108" t="s">
        <v>1812</v>
      </c>
      <c r="H108" t="s">
        <v>676</v>
      </c>
      <c r="K108" t="s">
        <v>29</v>
      </c>
      <c r="L108" t="s">
        <v>1813</v>
      </c>
      <c r="M108">
        <v>98800</v>
      </c>
      <c r="N108" t="s">
        <v>1812</v>
      </c>
      <c r="O108" t="s">
        <v>32</v>
      </c>
      <c r="P108" t="s">
        <v>32</v>
      </c>
      <c r="Q108" t="s">
        <v>32</v>
      </c>
      <c r="T108" t="s">
        <v>1814</v>
      </c>
      <c r="X108" t="str">
        <f>CONCATENATE(C108," ",D108)</f>
        <v>Faure Olivia</v>
      </c>
      <c r="AA108">
        <f t="shared" si="6"/>
        <v>0</v>
      </c>
      <c r="AB108" s="5">
        <f t="shared" si="7"/>
        <v>0</v>
      </c>
      <c r="AC108">
        <v>50</v>
      </c>
      <c r="AD108">
        <f t="shared" si="8"/>
        <v>1</v>
      </c>
      <c r="AE108" s="5">
        <f t="shared" si="9"/>
        <v>0.7</v>
      </c>
      <c r="AF108">
        <v>50</v>
      </c>
      <c r="AG108" s="3">
        <f t="shared" si="10"/>
        <v>0.78500000000000014</v>
      </c>
      <c r="AH108" s="5">
        <f t="shared" si="11"/>
        <v>0.5495000000000001</v>
      </c>
    </row>
    <row r="109" spans="1:35" hidden="1" x14ac:dyDescent="0.25">
      <c r="A109" t="s">
        <v>858</v>
      </c>
      <c r="B109" t="s">
        <v>24</v>
      </c>
      <c r="C109" t="s">
        <v>859</v>
      </c>
      <c r="D109" t="s">
        <v>317</v>
      </c>
      <c r="F109" s="1">
        <v>24962</v>
      </c>
      <c r="G109" t="s">
        <v>53</v>
      </c>
      <c r="H109" t="s">
        <v>28</v>
      </c>
      <c r="K109" t="s">
        <v>29</v>
      </c>
      <c r="L109" t="s">
        <v>860</v>
      </c>
      <c r="M109">
        <v>31670</v>
      </c>
      <c r="N109" t="s">
        <v>117</v>
      </c>
      <c r="O109" t="s">
        <v>32</v>
      </c>
      <c r="P109" t="s">
        <v>32</v>
      </c>
      <c r="Q109" t="s">
        <v>32</v>
      </c>
      <c r="R109" t="s">
        <v>861</v>
      </c>
      <c r="T109" t="s">
        <v>862</v>
      </c>
      <c r="X109" t="str">
        <f>CONCATENATE(C109," ",D109)</f>
        <v>Faures Anne</v>
      </c>
      <c r="Z109">
        <v>500</v>
      </c>
      <c r="AA109">
        <f t="shared" si="6"/>
        <v>10</v>
      </c>
      <c r="AB109" s="5">
        <f t="shared" si="7"/>
        <v>7</v>
      </c>
      <c r="AC109">
        <v>500</v>
      </c>
      <c r="AD109">
        <f t="shared" si="8"/>
        <v>10</v>
      </c>
      <c r="AE109" s="5">
        <f t="shared" si="9"/>
        <v>7</v>
      </c>
      <c r="AF109">
        <v>500</v>
      </c>
      <c r="AG109" s="3">
        <f t="shared" si="10"/>
        <v>7.8500000000000014</v>
      </c>
      <c r="AH109" s="5">
        <f t="shared" si="11"/>
        <v>5.495000000000001</v>
      </c>
    </row>
    <row r="110" spans="1:35" hidden="1" x14ac:dyDescent="0.25">
      <c r="A110" t="s">
        <v>1244</v>
      </c>
      <c r="B110" t="s">
        <v>48</v>
      </c>
      <c r="C110" t="s">
        <v>1245</v>
      </c>
      <c r="D110" t="s">
        <v>684</v>
      </c>
      <c r="E110" t="s">
        <v>478</v>
      </c>
      <c r="F110" s="1">
        <v>20517</v>
      </c>
      <c r="G110" t="s">
        <v>1246</v>
      </c>
      <c r="H110" t="s">
        <v>28</v>
      </c>
      <c r="K110" t="s">
        <v>29</v>
      </c>
      <c r="L110" t="s">
        <v>1247</v>
      </c>
      <c r="M110">
        <v>31320</v>
      </c>
      <c r="N110" t="s">
        <v>93</v>
      </c>
      <c r="O110" t="s">
        <v>32</v>
      </c>
      <c r="P110" t="s">
        <v>32</v>
      </c>
      <c r="Q110" t="s">
        <v>32</v>
      </c>
      <c r="R110" t="s">
        <v>1248</v>
      </c>
      <c r="T110" t="s">
        <v>1249</v>
      </c>
      <c r="X110" t="str">
        <f>CONCATENATE(C110," ",D110)</f>
        <v>Feraud Anne-Marie</v>
      </c>
      <c r="Z110">
        <v>500</v>
      </c>
      <c r="AA110">
        <f t="shared" si="6"/>
        <v>10</v>
      </c>
      <c r="AB110" s="5">
        <f t="shared" si="7"/>
        <v>7</v>
      </c>
      <c r="AC110">
        <v>500</v>
      </c>
      <c r="AD110">
        <f t="shared" si="8"/>
        <v>10</v>
      </c>
      <c r="AE110" s="5">
        <f t="shared" si="9"/>
        <v>7</v>
      </c>
      <c r="AF110">
        <v>500</v>
      </c>
      <c r="AG110" s="3">
        <f t="shared" si="10"/>
        <v>7.8500000000000014</v>
      </c>
      <c r="AH110" s="5">
        <f t="shared" si="11"/>
        <v>5.495000000000001</v>
      </c>
    </row>
    <row r="111" spans="1:35" hidden="1" x14ac:dyDescent="0.25">
      <c r="A111" t="s">
        <v>1885</v>
      </c>
      <c r="B111" t="s">
        <v>48</v>
      </c>
      <c r="C111" t="s">
        <v>1125</v>
      </c>
      <c r="D111" t="s">
        <v>389</v>
      </c>
      <c r="F111" s="1">
        <v>26151</v>
      </c>
      <c r="G111" t="s">
        <v>1395</v>
      </c>
      <c r="H111" t="s">
        <v>28</v>
      </c>
      <c r="K111" t="s">
        <v>29</v>
      </c>
      <c r="L111" t="s">
        <v>146</v>
      </c>
      <c r="M111">
        <v>31520</v>
      </c>
      <c r="N111" t="s">
        <v>147</v>
      </c>
      <c r="O111" t="s">
        <v>32</v>
      </c>
      <c r="P111" t="s">
        <v>32</v>
      </c>
      <c r="Q111" t="s">
        <v>32</v>
      </c>
      <c r="R111" t="s">
        <v>1886</v>
      </c>
      <c r="T111" t="s">
        <v>1876</v>
      </c>
      <c r="X111" t="str">
        <f>CONCATENATE(C111," ",D111)</f>
        <v>Fine Pascale</v>
      </c>
      <c r="AA111">
        <f t="shared" si="6"/>
        <v>0</v>
      </c>
      <c r="AB111" s="5">
        <f t="shared" si="7"/>
        <v>0</v>
      </c>
      <c r="AC111">
        <v>500</v>
      </c>
      <c r="AD111">
        <f t="shared" si="8"/>
        <v>10</v>
      </c>
      <c r="AE111" s="5">
        <f t="shared" si="9"/>
        <v>7</v>
      </c>
      <c r="AF111">
        <v>500</v>
      </c>
      <c r="AG111" s="3">
        <f t="shared" si="10"/>
        <v>7.8500000000000014</v>
      </c>
      <c r="AH111" s="5">
        <f t="shared" si="11"/>
        <v>5.495000000000001</v>
      </c>
    </row>
    <row r="112" spans="1:35" hidden="1" x14ac:dyDescent="0.25">
      <c r="A112" t="s">
        <v>1187</v>
      </c>
      <c r="B112" t="s">
        <v>48</v>
      </c>
      <c r="C112" t="s">
        <v>1188</v>
      </c>
      <c r="D112" t="s">
        <v>374</v>
      </c>
      <c r="E112" t="s">
        <v>1189</v>
      </c>
      <c r="F112" s="1">
        <v>42931</v>
      </c>
      <c r="G112" t="s">
        <v>53</v>
      </c>
      <c r="H112" t="s">
        <v>676</v>
      </c>
      <c r="K112" t="s">
        <v>29</v>
      </c>
      <c r="L112" t="s">
        <v>1190</v>
      </c>
      <c r="M112">
        <v>31320</v>
      </c>
      <c r="N112" t="s">
        <v>93</v>
      </c>
      <c r="O112" t="s">
        <v>32</v>
      </c>
      <c r="P112" t="s">
        <v>32</v>
      </c>
      <c r="Q112" t="s">
        <v>32</v>
      </c>
      <c r="R112" t="s">
        <v>1191</v>
      </c>
      <c r="T112" t="s">
        <v>1192</v>
      </c>
      <c r="X112" t="str">
        <f>CONCATENATE(C112," ",D112)</f>
        <v>FLEURY Anais</v>
      </c>
      <c r="Z112">
        <v>50</v>
      </c>
      <c r="AA112">
        <f t="shared" si="6"/>
        <v>1</v>
      </c>
      <c r="AB112" s="5">
        <f t="shared" si="7"/>
        <v>0.7</v>
      </c>
      <c r="AC112">
        <v>50</v>
      </c>
      <c r="AD112">
        <f t="shared" si="8"/>
        <v>1</v>
      </c>
      <c r="AE112" s="5">
        <f t="shared" si="9"/>
        <v>0.7</v>
      </c>
      <c r="AF112">
        <v>50</v>
      </c>
      <c r="AG112" s="3">
        <f t="shared" si="10"/>
        <v>0.78500000000000014</v>
      </c>
      <c r="AH112" s="5">
        <f t="shared" si="11"/>
        <v>0.5495000000000001</v>
      </c>
    </row>
    <row r="113" spans="1:35" hidden="1" x14ac:dyDescent="0.25">
      <c r="A113" t="s">
        <v>1194</v>
      </c>
      <c r="B113" t="s">
        <v>24</v>
      </c>
      <c r="C113" t="s">
        <v>1188</v>
      </c>
      <c r="D113" t="s">
        <v>1195</v>
      </c>
      <c r="E113" t="s">
        <v>1188</v>
      </c>
      <c r="F113" s="1">
        <v>41585</v>
      </c>
      <c r="G113" t="s">
        <v>53</v>
      </c>
      <c r="H113" t="s">
        <v>676</v>
      </c>
      <c r="K113" t="s">
        <v>29</v>
      </c>
      <c r="L113" t="s">
        <v>1190</v>
      </c>
      <c r="M113">
        <v>31320</v>
      </c>
      <c r="N113" t="s">
        <v>93</v>
      </c>
      <c r="O113" t="s">
        <v>32</v>
      </c>
      <c r="P113" t="s">
        <v>32</v>
      </c>
      <c r="Q113" t="s">
        <v>32</v>
      </c>
      <c r="R113" t="s">
        <v>1191</v>
      </c>
      <c r="T113" t="s">
        <v>1192</v>
      </c>
      <c r="X113" t="str">
        <f>CONCATENATE(C113," ",D113)</f>
        <v xml:space="preserve">FLEURY Quentin </v>
      </c>
      <c r="Z113">
        <v>50</v>
      </c>
      <c r="AA113">
        <f t="shared" si="6"/>
        <v>1</v>
      </c>
      <c r="AB113" s="5">
        <f t="shared" si="7"/>
        <v>0.7</v>
      </c>
      <c r="AC113">
        <v>50</v>
      </c>
      <c r="AD113">
        <f t="shared" si="8"/>
        <v>1</v>
      </c>
      <c r="AE113" s="5">
        <f t="shared" si="9"/>
        <v>0.7</v>
      </c>
      <c r="AF113">
        <v>50</v>
      </c>
      <c r="AG113" s="3">
        <f t="shared" si="10"/>
        <v>0.78500000000000014</v>
      </c>
      <c r="AH113" s="5">
        <f t="shared" si="11"/>
        <v>0.5495000000000001</v>
      </c>
    </row>
    <row r="114" spans="1:35" hidden="1" x14ac:dyDescent="0.25">
      <c r="A114" t="s">
        <v>2172</v>
      </c>
      <c r="B114" t="s">
        <v>24</v>
      </c>
      <c r="C114" t="s">
        <v>812</v>
      </c>
      <c r="D114" t="s">
        <v>664</v>
      </c>
      <c r="F114" s="1">
        <v>34386</v>
      </c>
      <c r="G114" t="s">
        <v>2173</v>
      </c>
      <c r="H114" t="s">
        <v>28</v>
      </c>
      <c r="K114" t="s">
        <v>29</v>
      </c>
      <c r="L114" t="s">
        <v>2174</v>
      </c>
      <c r="M114">
        <v>46300</v>
      </c>
      <c r="N114" t="s">
        <v>2175</v>
      </c>
      <c r="O114" t="s">
        <v>32</v>
      </c>
      <c r="P114" t="s">
        <v>32</v>
      </c>
      <c r="Q114" t="s">
        <v>32</v>
      </c>
      <c r="R114" t="s">
        <v>2176</v>
      </c>
      <c r="T114" t="s">
        <v>2177</v>
      </c>
      <c r="X114" t="str">
        <f>CONCATENATE(C114," ",D114)</f>
        <v>Fouchard Alexandre</v>
      </c>
      <c r="AA114">
        <f t="shared" si="6"/>
        <v>0</v>
      </c>
      <c r="AB114" s="5">
        <f t="shared" si="7"/>
        <v>0</v>
      </c>
      <c r="AC114">
        <v>100</v>
      </c>
      <c r="AD114">
        <f t="shared" si="8"/>
        <v>2</v>
      </c>
      <c r="AE114" s="5">
        <f t="shared" si="9"/>
        <v>1.4</v>
      </c>
      <c r="AF114">
        <v>100</v>
      </c>
      <c r="AG114" s="3">
        <f t="shared" si="10"/>
        <v>1.5700000000000003</v>
      </c>
      <c r="AH114" s="5">
        <f t="shared" si="11"/>
        <v>1.0990000000000002</v>
      </c>
    </row>
    <row r="115" spans="1:35" x14ac:dyDescent="0.25">
      <c r="A115" t="s">
        <v>811</v>
      </c>
      <c r="B115" t="s">
        <v>48</v>
      </c>
      <c r="C115" t="s">
        <v>812</v>
      </c>
      <c r="D115" t="s">
        <v>813</v>
      </c>
      <c r="F115" s="1">
        <v>23845</v>
      </c>
      <c r="G115" t="s">
        <v>814</v>
      </c>
      <c r="H115" t="s">
        <v>28</v>
      </c>
      <c r="K115" t="s">
        <v>29</v>
      </c>
      <c r="L115" t="s">
        <v>815</v>
      </c>
      <c r="M115">
        <v>31200</v>
      </c>
      <c r="N115" t="s">
        <v>53</v>
      </c>
      <c r="O115" t="s">
        <v>32</v>
      </c>
      <c r="P115" t="s">
        <v>32</v>
      </c>
      <c r="Q115" t="s">
        <v>32</v>
      </c>
      <c r="R115" t="s">
        <v>816</v>
      </c>
      <c r="T115" t="s">
        <v>817</v>
      </c>
      <c r="U115" t="s">
        <v>818</v>
      </c>
      <c r="V115" t="s">
        <v>819</v>
      </c>
      <c r="W115" t="s">
        <v>87</v>
      </c>
      <c r="X115" t="str">
        <f>CONCATENATE(C115," ",D115)</f>
        <v>Fouchard Caroline</v>
      </c>
      <c r="Z115">
        <v>50</v>
      </c>
      <c r="AA115">
        <f t="shared" si="6"/>
        <v>1</v>
      </c>
      <c r="AB115" s="5">
        <f t="shared" si="7"/>
        <v>0.7</v>
      </c>
      <c r="AC115">
        <v>100</v>
      </c>
      <c r="AD115">
        <f t="shared" si="8"/>
        <v>2</v>
      </c>
      <c r="AE115" s="5">
        <f t="shared" si="9"/>
        <v>1.4</v>
      </c>
      <c r="AF115">
        <v>100</v>
      </c>
      <c r="AG115" s="3">
        <f t="shared" si="10"/>
        <v>1.5700000000000003</v>
      </c>
      <c r="AH115" s="5">
        <f t="shared" si="11"/>
        <v>1.0990000000000002</v>
      </c>
      <c r="AI115" s="10">
        <f>AB115+AE115+AH115</f>
        <v>3.1989999999999998</v>
      </c>
    </row>
    <row r="116" spans="1:35" hidden="1" x14ac:dyDescent="0.25">
      <c r="A116" t="s">
        <v>2182</v>
      </c>
      <c r="B116" t="s">
        <v>48</v>
      </c>
      <c r="C116" t="s">
        <v>812</v>
      </c>
      <c r="D116" t="s">
        <v>2183</v>
      </c>
      <c r="F116" s="1">
        <v>36275</v>
      </c>
      <c r="G116" t="s">
        <v>53</v>
      </c>
      <c r="H116" t="s">
        <v>28</v>
      </c>
      <c r="K116" t="s">
        <v>29</v>
      </c>
      <c r="L116" t="s">
        <v>2174</v>
      </c>
      <c r="M116">
        <v>46300</v>
      </c>
      <c r="N116" t="s">
        <v>2175</v>
      </c>
      <c r="O116" t="s">
        <v>32</v>
      </c>
      <c r="P116" t="s">
        <v>32</v>
      </c>
      <c r="Q116" t="s">
        <v>32</v>
      </c>
      <c r="R116" t="s">
        <v>2184</v>
      </c>
      <c r="T116" t="s">
        <v>2185</v>
      </c>
      <c r="X116" t="str">
        <f>CONCATENATE(C116," ",D116)</f>
        <v>Fouchard Ester</v>
      </c>
      <c r="AA116">
        <f t="shared" si="6"/>
        <v>0</v>
      </c>
      <c r="AB116" s="5">
        <f t="shared" si="7"/>
        <v>0</v>
      </c>
      <c r="AC116">
        <v>100</v>
      </c>
      <c r="AD116">
        <f t="shared" si="8"/>
        <v>2</v>
      </c>
      <c r="AE116" s="5">
        <f t="shared" si="9"/>
        <v>1.4</v>
      </c>
      <c r="AF116">
        <v>100</v>
      </c>
      <c r="AG116" s="3">
        <f t="shared" si="10"/>
        <v>1.5700000000000003</v>
      </c>
      <c r="AH116" s="5">
        <f t="shared" si="11"/>
        <v>1.0990000000000002</v>
      </c>
    </row>
    <row r="117" spans="1:35" hidden="1" x14ac:dyDescent="0.25">
      <c r="A117" t="s">
        <v>2178</v>
      </c>
      <c r="B117" t="s">
        <v>24</v>
      </c>
      <c r="C117" t="s">
        <v>812</v>
      </c>
      <c r="D117" t="s">
        <v>2179</v>
      </c>
      <c r="F117" s="1">
        <v>35133</v>
      </c>
      <c r="G117" t="s">
        <v>53</v>
      </c>
      <c r="H117" t="s">
        <v>28</v>
      </c>
      <c r="K117" t="s">
        <v>29</v>
      </c>
      <c r="L117" t="s">
        <v>2174</v>
      </c>
      <c r="M117">
        <v>46300</v>
      </c>
      <c r="N117" t="s">
        <v>2175</v>
      </c>
      <c r="O117" t="s">
        <v>32</v>
      </c>
      <c r="P117" t="s">
        <v>32</v>
      </c>
      <c r="Q117" t="s">
        <v>32</v>
      </c>
      <c r="R117" t="s">
        <v>2180</v>
      </c>
      <c r="T117" t="s">
        <v>2181</v>
      </c>
      <c r="X117" t="str">
        <f>CONCATENATE(C117," ",D117)</f>
        <v>Fouchard Samuel</v>
      </c>
      <c r="AA117">
        <f t="shared" si="6"/>
        <v>0</v>
      </c>
      <c r="AB117" s="5">
        <f t="shared" si="7"/>
        <v>0</v>
      </c>
      <c r="AC117">
        <v>100</v>
      </c>
      <c r="AD117">
        <f t="shared" si="8"/>
        <v>2</v>
      </c>
      <c r="AE117" s="5">
        <f t="shared" si="9"/>
        <v>1.4</v>
      </c>
      <c r="AF117">
        <v>100</v>
      </c>
      <c r="AG117" s="3">
        <f t="shared" si="10"/>
        <v>1.5700000000000003</v>
      </c>
      <c r="AH117" s="5">
        <f t="shared" si="11"/>
        <v>1.0990000000000002</v>
      </c>
    </row>
    <row r="118" spans="1:35" hidden="1" x14ac:dyDescent="0.25">
      <c r="A118" t="s">
        <v>2530</v>
      </c>
      <c r="B118" t="s">
        <v>24</v>
      </c>
      <c r="C118" t="s">
        <v>443</v>
      </c>
      <c r="D118" t="s">
        <v>150</v>
      </c>
      <c r="F118" s="1">
        <v>24588</v>
      </c>
      <c r="G118" t="s">
        <v>2531</v>
      </c>
      <c r="H118" t="s">
        <v>28</v>
      </c>
      <c r="K118" t="s">
        <v>29</v>
      </c>
      <c r="L118" t="s">
        <v>2532</v>
      </c>
      <c r="M118">
        <v>31320</v>
      </c>
      <c r="N118" t="s">
        <v>93</v>
      </c>
      <c r="O118" t="s">
        <v>32</v>
      </c>
      <c r="P118" t="s">
        <v>32</v>
      </c>
      <c r="Q118" t="s">
        <v>32</v>
      </c>
      <c r="R118">
        <v>635070700</v>
      </c>
      <c r="T118" t="s">
        <v>2533</v>
      </c>
      <c r="X118" t="str">
        <f>CONCATENATE(C118," ",D118)</f>
        <v>Galinier Dominique</v>
      </c>
      <c r="AA118">
        <f t="shared" si="6"/>
        <v>0</v>
      </c>
      <c r="AB118" s="5">
        <f t="shared" si="7"/>
        <v>0</v>
      </c>
      <c r="AD118">
        <f t="shared" si="8"/>
        <v>0</v>
      </c>
      <c r="AE118" s="5">
        <f t="shared" si="9"/>
        <v>0</v>
      </c>
      <c r="AF118">
        <v>500</v>
      </c>
      <c r="AG118" s="3">
        <f t="shared" si="10"/>
        <v>7.8500000000000014</v>
      </c>
      <c r="AH118" s="5">
        <f t="shared" si="11"/>
        <v>5.495000000000001</v>
      </c>
    </row>
    <row r="119" spans="1:35" hidden="1" x14ac:dyDescent="0.25">
      <c r="A119" t="s">
        <v>442</v>
      </c>
      <c r="B119" t="s">
        <v>24</v>
      </c>
      <c r="C119" t="s">
        <v>443</v>
      </c>
      <c r="D119" t="s">
        <v>444</v>
      </c>
      <c r="F119" s="1">
        <v>21077</v>
      </c>
      <c r="G119" t="s">
        <v>445</v>
      </c>
      <c r="H119" t="s">
        <v>28</v>
      </c>
      <c r="K119" t="s">
        <v>29</v>
      </c>
      <c r="L119" t="s">
        <v>446</v>
      </c>
      <c r="M119">
        <v>31670</v>
      </c>
      <c r="N119" t="s">
        <v>117</v>
      </c>
      <c r="O119" t="s">
        <v>32</v>
      </c>
      <c r="P119" t="s">
        <v>32</v>
      </c>
      <c r="Q119" t="s">
        <v>32</v>
      </c>
      <c r="R119" t="s">
        <v>447</v>
      </c>
      <c r="T119" t="s">
        <v>448</v>
      </c>
      <c r="X119" t="str">
        <f>CONCATENATE(C119," ",D119)</f>
        <v xml:space="preserve">Galinier Michel </v>
      </c>
      <c r="Z119">
        <v>500</v>
      </c>
      <c r="AA119">
        <f t="shared" si="6"/>
        <v>10</v>
      </c>
      <c r="AB119" s="5">
        <f t="shared" si="7"/>
        <v>7</v>
      </c>
      <c r="AC119">
        <v>500</v>
      </c>
      <c r="AD119">
        <f t="shared" si="8"/>
        <v>10</v>
      </c>
      <c r="AE119" s="5">
        <f t="shared" si="9"/>
        <v>7</v>
      </c>
      <c r="AF119">
        <v>500</v>
      </c>
      <c r="AG119" s="3">
        <f t="shared" si="10"/>
        <v>7.8500000000000014</v>
      </c>
      <c r="AH119" s="5">
        <f t="shared" si="11"/>
        <v>5.495000000000001</v>
      </c>
    </row>
    <row r="120" spans="1:35" x14ac:dyDescent="0.25">
      <c r="A120" t="s">
        <v>1131</v>
      </c>
      <c r="B120" t="s">
        <v>48</v>
      </c>
      <c r="C120" t="s">
        <v>126</v>
      </c>
      <c r="D120" t="s">
        <v>1132</v>
      </c>
      <c r="E120" t="s">
        <v>1126</v>
      </c>
      <c r="F120" s="1">
        <v>33912</v>
      </c>
      <c r="G120" t="s">
        <v>53</v>
      </c>
      <c r="H120" t="s">
        <v>28</v>
      </c>
      <c r="K120" t="s">
        <v>29</v>
      </c>
      <c r="L120" t="s">
        <v>1133</v>
      </c>
      <c r="M120">
        <v>31000</v>
      </c>
      <c r="N120" t="s">
        <v>53</v>
      </c>
      <c r="O120" t="s">
        <v>32</v>
      </c>
      <c r="P120" t="s">
        <v>32</v>
      </c>
      <c r="Q120" t="s">
        <v>32</v>
      </c>
      <c r="R120" t="s">
        <v>1134</v>
      </c>
      <c r="T120" t="s">
        <v>1135</v>
      </c>
      <c r="U120" t="s">
        <v>1136</v>
      </c>
      <c r="V120" t="s">
        <v>1137</v>
      </c>
      <c r="W120" t="s">
        <v>36</v>
      </c>
      <c r="X120" t="str">
        <f>CONCATENATE(C120," ",D120)</f>
        <v>GAMBIER Hélène</v>
      </c>
      <c r="Z120">
        <v>2000</v>
      </c>
      <c r="AA120">
        <f t="shared" si="6"/>
        <v>40</v>
      </c>
      <c r="AB120" s="5">
        <f t="shared" si="7"/>
        <v>28</v>
      </c>
      <c r="AC120">
        <v>2000</v>
      </c>
      <c r="AD120">
        <f t="shared" si="8"/>
        <v>40</v>
      </c>
      <c r="AE120" s="5">
        <f t="shared" si="9"/>
        <v>28</v>
      </c>
      <c r="AF120">
        <v>2000</v>
      </c>
      <c r="AG120" s="3">
        <f t="shared" si="10"/>
        <v>31.400000000000006</v>
      </c>
      <c r="AH120" s="5">
        <f t="shared" si="11"/>
        <v>21.980000000000004</v>
      </c>
      <c r="AI120" s="10">
        <f>AB120+AE120+AH120</f>
        <v>77.98</v>
      </c>
    </row>
    <row r="121" spans="1:35" hidden="1" x14ac:dyDescent="0.25">
      <c r="A121" t="s">
        <v>125</v>
      </c>
      <c r="B121" t="s">
        <v>24</v>
      </c>
      <c r="C121" t="s">
        <v>126</v>
      </c>
      <c r="D121" t="s">
        <v>127</v>
      </c>
      <c r="E121" t="s">
        <v>126</v>
      </c>
      <c r="F121" s="1">
        <v>22519</v>
      </c>
      <c r="G121" t="s">
        <v>51</v>
      </c>
      <c r="H121" t="s">
        <v>28</v>
      </c>
      <c r="K121" t="s">
        <v>29</v>
      </c>
      <c r="L121" t="s">
        <v>128</v>
      </c>
      <c r="M121">
        <v>11400</v>
      </c>
      <c r="N121" t="s">
        <v>129</v>
      </c>
      <c r="O121" t="s">
        <v>32</v>
      </c>
      <c r="P121" t="s">
        <v>32</v>
      </c>
      <c r="Q121" t="s">
        <v>32</v>
      </c>
      <c r="R121" t="s">
        <v>130</v>
      </c>
      <c r="T121" t="s">
        <v>131</v>
      </c>
      <c r="X121" t="str">
        <f>CONCATENATE(C121," ",D121)</f>
        <v>GAMBIER yves</v>
      </c>
      <c r="Z121">
        <v>1000</v>
      </c>
      <c r="AA121">
        <f t="shared" si="6"/>
        <v>20</v>
      </c>
      <c r="AB121" s="5">
        <f t="shared" si="7"/>
        <v>14</v>
      </c>
      <c r="AC121">
        <v>1000</v>
      </c>
      <c r="AD121">
        <f t="shared" si="8"/>
        <v>20</v>
      </c>
      <c r="AE121" s="5">
        <f t="shared" si="9"/>
        <v>14</v>
      </c>
      <c r="AF121">
        <v>1000</v>
      </c>
      <c r="AG121" s="3">
        <f t="shared" si="10"/>
        <v>15.700000000000003</v>
      </c>
      <c r="AH121" s="5">
        <f t="shared" si="11"/>
        <v>10.990000000000002</v>
      </c>
    </row>
    <row r="122" spans="1:35" x14ac:dyDescent="0.25">
      <c r="A122" t="s">
        <v>2314</v>
      </c>
      <c r="B122" t="s">
        <v>24</v>
      </c>
      <c r="C122" t="s">
        <v>115</v>
      </c>
      <c r="D122" t="s">
        <v>2315</v>
      </c>
      <c r="F122" s="1">
        <v>44408</v>
      </c>
      <c r="G122" t="s">
        <v>2316</v>
      </c>
      <c r="H122" t="s">
        <v>676</v>
      </c>
      <c r="K122" t="s">
        <v>29</v>
      </c>
      <c r="L122" t="s">
        <v>2317</v>
      </c>
      <c r="M122">
        <v>656</v>
      </c>
      <c r="N122" t="s">
        <v>2318</v>
      </c>
      <c r="O122" t="s">
        <v>302</v>
      </c>
      <c r="P122" t="s">
        <v>302</v>
      </c>
      <c r="Q122" t="s">
        <v>32</v>
      </c>
      <c r="R122" t="s">
        <v>2319</v>
      </c>
      <c r="T122" t="s">
        <v>303</v>
      </c>
      <c r="U122" t="s">
        <v>304</v>
      </c>
      <c r="V122" t="s">
        <v>305</v>
      </c>
      <c r="W122" t="s">
        <v>306</v>
      </c>
      <c r="X122" t="str">
        <f>CONCATENATE(C122," ",D122)</f>
        <v>Gardette Elouan</v>
      </c>
      <c r="AA122">
        <f t="shared" si="6"/>
        <v>0</v>
      </c>
      <c r="AB122" s="5">
        <f t="shared" si="7"/>
        <v>0</v>
      </c>
      <c r="AD122">
        <f t="shared" si="8"/>
        <v>0</v>
      </c>
      <c r="AE122" s="5">
        <f t="shared" si="9"/>
        <v>0</v>
      </c>
      <c r="AF122">
        <v>200</v>
      </c>
      <c r="AG122" s="3">
        <f t="shared" si="10"/>
        <v>3.1400000000000006</v>
      </c>
      <c r="AH122" s="5">
        <f t="shared" si="11"/>
        <v>2.1980000000000004</v>
      </c>
      <c r="AI122" s="10">
        <f>AB122+AE122+AH122</f>
        <v>2.1980000000000004</v>
      </c>
    </row>
    <row r="123" spans="1:35" x14ac:dyDescent="0.25">
      <c r="A123" t="s">
        <v>307</v>
      </c>
      <c r="B123" t="s">
        <v>24</v>
      </c>
      <c r="C123" t="s">
        <v>115</v>
      </c>
      <c r="D123" t="s">
        <v>143</v>
      </c>
      <c r="F123" s="1">
        <v>29282</v>
      </c>
      <c r="G123" t="s">
        <v>308</v>
      </c>
      <c r="H123" t="s">
        <v>28</v>
      </c>
      <c r="K123" t="s">
        <v>29</v>
      </c>
      <c r="L123" t="s">
        <v>309</v>
      </c>
      <c r="M123">
        <v>33000</v>
      </c>
      <c r="N123" t="s">
        <v>310</v>
      </c>
      <c r="O123" t="s">
        <v>32</v>
      </c>
      <c r="P123" t="s">
        <v>32</v>
      </c>
      <c r="Q123" t="s">
        <v>32</v>
      </c>
      <c r="R123" t="s">
        <v>311</v>
      </c>
      <c r="T123" t="s">
        <v>312</v>
      </c>
      <c r="U123" t="s">
        <v>115</v>
      </c>
      <c r="V123" t="s">
        <v>313</v>
      </c>
      <c r="W123" t="s">
        <v>314</v>
      </c>
      <c r="X123" t="str">
        <f>CONCATENATE(C123," ",D123)</f>
        <v>Gardette Laurent</v>
      </c>
      <c r="Z123">
        <v>500</v>
      </c>
      <c r="AA123">
        <f t="shared" si="6"/>
        <v>10</v>
      </c>
      <c r="AB123" s="5">
        <f t="shared" si="7"/>
        <v>7</v>
      </c>
      <c r="AC123">
        <v>500</v>
      </c>
      <c r="AD123">
        <f t="shared" si="8"/>
        <v>10</v>
      </c>
      <c r="AE123" s="5">
        <f t="shared" si="9"/>
        <v>7</v>
      </c>
      <c r="AF123">
        <v>500</v>
      </c>
      <c r="AG123" s="3">
        <f t="shared" si="10"/>
        <v>7.8500000000000014</v>
      </c>
      <c r="AH123" s="5">
        <f t="shared" si="11"/>
        <v>5.495000000000001</v>
      </c>
      <c r="AI123" s="10">
        <f>AB123+AE123+AH123</f>
        <v>19.495000000000001</v>
      </c>
    </row>
    <row r="124" spans="1:35" x14ac:dyDescent="0.25">
      <c r="A124" t="s">
        <v>298</v>
      </c>
      <c r="B124" t="s">
        <v>48</v>
      </c>
      <c r="C124" t="s">
        <v>115</v>
      </c>
      <c r="D124" t="s">
        <v>50</v>
      </c>
      <c r="F124" s="1">
        <v>30285</v>
      </c>
      <c r="G124" t="s">
        <v>299</v>
      </c>
      <c r="H124" t="s">
        <v>28</v>
      </c>
      <c r="K124" t="s">
        <v>29</v>
      </c>
      <c r="L124" t="s">
        <v>300</v>
      </c>
      <c r="M124">
        <v>656</v>
      </c>
      <c r="N124" t="s">
        <v>301</v>
      </c>
      <c r="O124" t="s">
        <v>302</v>
      </c>
      <c r="P124" t="s">
        <v>302</v>
      </c>
      <c r="Q124" t="s">
        <v>32</v>
      </c>
      <c r="R124">
        <v>33746542012</v>
      </c>
      <c r="T124" t="s">
        <v>303</v>
      </c>
      <c r="U124" t="s">
        <v>304</v>
      </c>
      <c r="V124" t="s">
        <v>305</v>
      </c>
      <c r="W124" t="s">
        <v>306</v>
      </c>
      <c r="X124" t="str">
        <f>CONCATENATE(C124," ",D124)</f>
        <v>Gardette Marion</v>
      </c>
      <c r="Z124">
        <v>500</v>
      </c>
      <c r="AA124">
        <f t="shared" si="6"/>
        <v>10</v>
      </c>
      <c r="AB124" s="5">
        <f t="shared" si="7"/>
        <v>7</v>
      </c>
      <c r="AC124">
        <v>500</v>
      </c>
      <c r="AD124">
        <f t="shared" si="8"/>
        <v>10</v>
      </c>
      <c r="AE124" s="5">
        <f t="shared" si="9"/>
        <v>7</v>
      </c>
      <c r="AF124">
        <v>500</v>
      </c>
      <c r="AG124" s="3">
        <f t="shared" si="10"/>
        <v>7.8500000000000014</v>
      </c>
      <c r="AH124" s="5">
        <f t="shared" si="11"/>
        <v>5.495000000000001</v>
      </c>
      <c r="AI124" s="10">
        <f>AB124+AE124+AH124</f>
        <v>19.495000000000001</v>
      </c>
    </row>
    <row r="125" spans="1:35" hidden="1" x14ac:dyDescent="0.25">
      <c r="A125" t="s">
        <v>1328</v>
      </c>
      <c r="B125" t="s">
        <v>48</v>
      </c>
      <c r="C125" t="s">
        <v>1329</v>
      </c>
      <c r="D125" t="s">
        <v>1330</v>
      </c>
      <c r="F125" s="1">
        <v>26127</v>
      </c>
      <c r="G125" t="s">
        <v>1203</v>
      </c>
      <c r="H125" t="s">
        <v>28</v>
      </c>
      <c r="K125" t="s">
        <v>29</v>
      </c>
      <c r="L125" t="s">
        <v>1331</v>
      </c>
      <c r="M125">
        <v>31750</v>
      </c>
      <c r="N125" t="s">
        <v>273</v>
      </c>
      <c r="O125" t="s">
        <v>32</v>
      </c>
      <c r="P125" t="s">
        <v>32</v>
      </c>
      <c r="Q125" t="s">
        <v>32</v>
      </c>
      <c r="R125" t="s">
        <v>1332</v>
      </c>
      <c r="T125" t="s">
        <v>1333</v>
      </c>
      <c r="X125" t="str">
        <f>CONCATENATE(C125," ",D125)</f>
        <v>Gardies Valérie</v>
      </c>
      <c r="Z125">
        <v>100</v>
      </c>
      <c r="AA125">
        <f t="shared" si="6"/>
        <v>2</v>
      </c>
      <c r="AB125" s="5">
        <f t="shared" si="7"/>
        <v>1.4</v>
      </c>
      <c r="AC125">
        <v>100</v>
      </c>
      <c r="AD125">
        <f t="shared" si="8"/>
        <v>2</v>
      </c>
      <c r="AE125" s="5">
        <f t="shared" si="9"/>
        <v>1.4</v>
      </c>
      <c r="AF125">
        <v>100</v>
      </c>
      <c r="AG125" s="3">
        <f t="shared" si="10"/>
        <v>1.5700000000000003</v>
      </c>
      <c r="AH125" s="5">
        <f t="shared" si="11"/>
        <v>1.0990000000000002</v>
      </c>
    </row>
    <row r="126" spans="1:35" hidden="1" x14ac:dyDescent="0.25">
      <c r="A126" t="s">
        <v>687</v>
      </c>
      <c r="B126" t="s">
        <v>24</v>
      </c>
      <c r="C126" t="s">
        <v>688</v>
      </c>
      <c r="D126" t="s">
        <v>689</v>
      </c>
      <c r="F126" s="1">
        <v>26906</v>
      </c>
      <c r="G126" t="s">
        <v>690</v>
      </c>
      <c r="H126" t="s">
        <v>28</v>
      </c>
      <c r="K126" t="s">
        <v>29</v>
      </c>
      <c r="L126" t="s">
        <v>691</v>
      </c>
      <c r="M126">
        <v>31750</v>
      </c>
      <c r="N126" t="s">
        <v>273</v>
      </c>
      <c r="O126" t="s">
        <v>32</v>
      </c>
      <c r="P126" t="s">
        <v>32</v>
      </c>
      <c r="Q126" t="s">
        <v>32</v>
      </c>
      <c r="R126" t="s">
        <v>692</v>
      </c>
      <c r="T126" t="s">
        <v>693</v>
      </c>
      <c r="X126" t="str">
        <f>CONCATENATE(C126," ",D126)</f>
        <v>Gasc Jean-Patrice</v>
      </c>
      <c r="Z126">
        <v>100</v>
      </c>
      <c r="AA126">
        <f t="shared" si="6"/>
        <v>2</v>
      </c>
      <c r="AB126" s="5">
        <f t="shared" si="7"/>
        <v>1.4</v>
      </c>
      <c r="AC126">
        <v>100</v>
      </c>
      <c r="AD126">
        <f t="shared" si="8"/>
        <v>2</v>
      </c>
      <c r="AE126" s="5">
        <f t="shared" si="9"/>
        <v>1.4</v>
      </c>
      <c r="AF126">
        <v>100</v>
      </c>
      <c r="AG126" s="3">
        <f t="shared" si="10"/>
        <v>1.5700000000000003</v>
      </c>
      <c r="AH126" s="5">
        <f t="shared" si="11"/>
        <v>1.0990000000000002</v>
      </c>
    </row>
    <row r="127" spans="1:35" x14ac:dyDescent="0.25">
      <c r="A127" t="s">
        <v>292</v>
      </c>
      <c r="B127" t="s">
        <v>48</v>
      </c>
      <c r="C127" t="s">
        <v>293</v>
      </c>
      <c r="D127" t="s">
        <v>294</v>
      </c>
      <c r="E127" t="s">
        <v>285</v>
      </c>
      <c r="F127" s="1">
        <v>23277</v>
      </c>
      <c r="G127" t="s">
        <v>295</v>
      </c>
      <c r="H127" t="s">
        <v>28</v>
      </c>
      <c r="K127" t="s">
        <v>29</v>
      </c>
      <c r="L127" t="s">
        <v>287</v>
      </c>
      <c r="M127">
        <v>31670</v>
      </c>
      <c r="N127" t="s">
        <v>117</v>
      </c>
      <c r="O127" t="s">
        <v>32</v>
      </c>
      <c r="P127" t="s">
        <v>32</v>
      </c>
      <c r="Q127" t="s">
        <v>32</v>
      </c>
      <c r="R127" t="s">
        <v>296</v>
      </c>
      <c r="T127" t="s">
        <v>297</v>
      </c>
      <c r="U127" t="s">
        <v>290</v>
      </c>
      <c r="V127" t="s">
        <v>291</v>
      </c>
      <c r="W127" t="s">
        <v>114</v>
      </c>
      <c r="X127" t="str">
        <f>CONCATENATE(C127," ",D127)</f>
        <v>Gaucher Mireille</v>
      </c>
      <c r="Z127">
        <v>500</v>
      </c>
      <c r="AA127">
        <f t="shared" si="6"/>
        <v>10</v>
      </c>
      <c r="AB127" s="5">
        <f t="shared" si="7"/>
        <v>7</v>
      </c>
      <c r="AC127">
        <v>500</v>
      </c>
      <c r="AD127">
        <f t="shared" si="8"/>
        <v>10</v>
      </c>
      <c r="AE127" s="5">
        <f t="shared" si="9"/>
        <v>7</v>
      </c>
      <c r="AF127">
        <v>500</v>
      </c>
      <c r="AG127" s="3">
        <f t="shared" si="10"/>
        <v>7.8500000000000014</v>
      </c>
      <c r="AH127" s="5">
        <f t="shared" si="11"/>
        <v>5.495000000000001</v>
      </c>
      <c r="AI127" s="10">
        <f>AB127+AE127+AH127</f>
        <v>19.495000000000001</v>
      </c>
    </row>
    <row r="128" spans="1:35" hidden="1" x14ac:dyDescent="0.25">
      <c r="A128" t="s">
        <v>994</v>
      </c>
      <c r="B128" t="s">
        <v>48</v>
      </c>
      <c r="C128" t="s">
        <v>995</v>
      </c>
      <c r="D128" t="s">
        <v>996</v>
      </c>
      <c r="F128" s="1">
        <v>41107</v>
      </c>
      <c r="G128" t="s">
        <v>31</v>
      </c>
      <c r="H128" t="s">
        <v>676</v>
      </c>
      <c r="K128" t="s">
        <v>29</v>
      </c>
      <c r="L128" t="s">
        <v>997</v>
      </c>
      <c r="M128">
        <v>31560</v>
      </c>
      <c r="N128" t="s">
        <v>998</v>
      </c>
      <c r="O128" t="s">
        <v>32</v>
      </c>
      <c r="P128" t="s">
        <v>32</v>
      </c>
      <c r="Q128" t="s">
        <v>32</v>
      </c>
      <c r="R128" t="s">
        <v>999</v>
      </c>
      <c r="T128" t="s">
        <v>1000</v>
      </c>
      <c r="X128" t="str">
        <f>CONCATENATE(C128," ",D128)</f>
        <v>GIBERT Léna</v>
      </c>
      <c r="Z128">
        <v>50</v>
      </c>
      <c r="AA128">
        <f t="shared" si="6"/>
        <v>1</v>
      </c>
      <c r="AB128" s="5">
        <f t="shared" si="7"/>
        <v>0.7</v>
      </c>
      <c r="AC128">
        <v>50</v>
      </c>
      <c r="AD128">
        <f t="shared" si="8"/>
        <v>1</v>
      </c>
      <c r="AE128" s="5">
        <f t="shared" si="9"/>
        <v>0.7</v>
      </c>
      <c r="AF128">
        <v>50</v>
      </c>
      <c r="AG128" s="3">
        <f t="shared" si="10"/>
        <v>0.78500000000000014</v>
      </c>
      <c r="AH128" s="5">
        <f t="shared" si="11"/>
        <v>0.5495000000000001</v>
      </c>
    </row>
    <row r="129" spans="1:35" hidden="1" x14ac:dyDescent="0.25">
      <c r="A129" t="s">
        <v>2601</v>
      </c>
      <c r="B129" t="s">
        <v>24</v>
      </c>
      <c r="C129" t="s">
        <v>2602</v>
      </c>
      <c r="D129" t="s">
        <v>2358</v>
      </c>
      <c r="F129" s="1">
        <v>21909</v>
      </c>
      <c r="G129" t="s">
        <v>2603</v>
      </c>
      <c r="H129" t="s">
        <v>28</v>
      </c>
      <c r="K129" t="s">
        <v>29</v>
      </c>
      <c r="L129" t="s">
        <v>2604</v>
      </c>
      <c r="M129">
        <v>31320</v>
      </c>
      <c r="N129" t="s">
        <v>2605</v>
      </c>
      <c r="O129" t="s">
        <v>32</v>
      </c>
      <c r="P129" t="s">
        <v>32</v>
      </c>
      <c r="Q129" t="s">
        <v>32</v>
      </c>
      <c r="R129">
        <v>33606543511</v>
      </c>
      <c r="T129" t="s">
        <v>2606</v>
      </c>
      <c r="X129" t="str">
        <f>CONCATENATE(C129," ",D129)</f>
        <v>Gidenne Thierry</v>
      </c>
      <c r="AA129">
        <f t="shared" si="6"/>
        <v>0</v>
      </c>
      <c r="AB129" s="5">
        <f t="shared" si="7"/>
        <v>0</v>
      </c>
      <c r="AD129">
        <f t="shared" si="8"/>
        <v>0</v>
      </c>
      <c r="AE129" s="5">
        <f t="shared" si="9"/>
        <v>0</v>
      </c>
      <c r="AF129">
        <v>200</v>
      </c>
      <c r="AG129" s="3">
        <f t="shared" si="10"/>
        <v>3.1400000000000006</v>
      </c>
      <c r="AH129" s="5">
        <f t="shared" si="11"/>
        <v>2.1980000000000004</v>
      </c>
    </row>
    <row r="130" spans="1:35" hidden="1" x14ac:dyDescent="0.25">
      <c r="A130" t="s">
        <v>1257</v>
      </c>
      <c r="B130" t="s">
        <v>48</v>
      </c>
      <c r="C130" t="s">
        <v>1258</v>
      </c>
      <c r="D130" t="s">
        <v>1132</v>
      </c>
      <c r="F130" s="1">
        <v>16277</v>
      </c>
      <c r="G130" t="s">
        <v>1259</v>
      </c>
      <c r="H130" t="s">
        <v>28</v>
      </c>
      <c r="K130" t="s">
        <v>29</v>
      </c>
      <c r="L130" t="s">
        <v>1260</v>
      </c>
      <c r="M130">
        <v>31270</v>
      </c>
      <c r="N130" t="s">
        <v>1261</v>
      </c>
      <c r="O130" t="s">
        <v>32</v>
      </c>
      <c r="P130" t="s">
        <v>32</v>
      </c>
      <c r="Q130" t="s">
        <v>32</v>
      </c>
      <c r="R130" t="s">
        <v>1262</v>
      </c>
      <c r="T130" t="s">
        <v>1263</v>
      </c>
      <c r="X130" t="str">
        <f>CONCATENATE(C130," ",D130)</f>
        <v>Gilard Hélène</v>
      </c>
      <c r="Z130">
        <v>50</v>
      </c>
      <c r="AA130">
        <f t="shared" ref="AA130:AA193" si="12">Z130*2%</f>
        <v>1</v>
      </c>
      <c r="AB130" s="5">
        <f t="shared" ref="AB130:AB193" si="13">AA130-AA130*30%</f>
        <v>0.7</v>
      </c>
      <c r="AC130">
        <v>50</v>
      </c>
      <c r="AD130">
        <f t="shared" ref="AD130:AD193" si="14">AC130*2%</f>
        <v>1</v>
      </c>
      <c r="AE130" s="5">
        <f t="shared" ref="AE130:AE193" si="15">AD130-AD130*30%</f>
        <v>0.7</v>
      </c>
      <c r="AF130">
        <v>50</v>
      </c>
      <c r="AG130" s="3">
        <f t="shared" ref="AG130:AG193" si="16">AF130*1.57%</f>
        <v>0.78500000000000014</v>
      </c>
      <c r="AH130" s="5">
        <f t="shared" ref="AH130:AH193" si="17">AG130-AG130*30%</f>
        <v>0.5495000000000001</v>
      </c>
    </row>
    <row r="131" spans="1:35" hidden="1" x14ac:dyDescent="0.25">
      <c r="A131" t="s">
        <v>606</v>
      </c>
      <c r="B131" t="s">
        <v>48</v>
      </c>
      <c r="C131" t="s">
        <v>607</v>
      </c>
      <c r="D131" t="s">
        <v>608</v>
      </c>
      <c r="E131" t="s">
        <v>609</v>
      </c>
      <c r="F131" s="1">
        <v>15471</v>
      </c>
      <c r="G131" t="s">
        <v>223</v>
      </c>
      <c r="H131" t="s">
        <v>28</v>
      </c>
      <c r="K131" t="s">
        <v>29</v>
      </c>
      <c r="L131" t="s">
        <v>610</v>
      </c>
      <c r="M131">
        <v>31670</v>
      </c>
      <c r="N131" t="s">
        <v>117</v>
      </c>
      <c r="O131" t="s">
        <v>32</v>
      </c>
      <c r="P131" t="s">
        <v>32</v>
      </c>
      <c r="Q131" t="s">
        <v>32</v>
      </c>
      <c r="R131" t="s">
        <v>611</v>
      </c>
      <c r="T131" t="s">
        <v>612</v>
      </c>
      <c r="X131" t="str">
        <f>CONCATENATE(C131," ",D131)</f>
        <v>Gimberede Pierrette</v>
      </c>
      <c r="Z131">
        <v>50</v>
      </c>
      <c r="AA131">
        <f t="shared" si="12"/>
        <v>1</v>
      </c>
      <c r="AB131" s="5">
        <f t="shared" si="13"/>
        <v>0.7</v>
      </c>
      <c r="AC131">
        <v>50</v>
      </c>
      <c r="AD131">
        <f t="shared" si="14"/>
        <v>1</v>
      </c>
      <c r="AE131" s="5">
        <f t="shared" si="15"/>
        <v>0.7</v>
      </c>
      <c r="AF131">
        <v>50</v>
      </c>
      <c r="AG131" s="3">
        <f t="shared" si="16"/>
        <v>0.78500000000000014</v>
      </c>
      <c r="AH131" s="5">
        <f t="shared" si="17"/>
        <v>0.5495000000000001</v>
      </c>
    </row>
    <row r="132" spans="1:35" hidden="1" x14ac:dyDescent="0.25">
      <c r="A132" t="s">
        <v>1182</v>
      </c>
      <c r="B132" t="s">
        <v>24</v>
      </c>
      <c r="C132" t="s">
        <v>1177</v>
      </c>
      <c r="D132" t="s">
        <v>907</v>
      </c>
      <c r="E132" t="s">
        <v>144</v>
      </c>
      <c r="F132" s="1">
        <v>21412</v>
      </c>
      <c r="G132" t="s">
        <v>530</v>
      </c>
      <c r="H132" t="s">
        <v>28</v>
      </c>
      <c r="K132" t="s">
        <v>29</v>
      </c>
      <c r="L132" t="s">
        <v>1183</v>
      </c>
      <c r="M132">
        <v>31560</v>
      </c>
      <c r="N132" t="s">
        <v>1184</v>
      </c>
      <c r="O132" t="s">
        <v>32</v>
      </c>
      <c r="P132" t="s">
        <v>32</v>
      </c>
      <c r="Q132" t="s">
        <v>32</v>
      </c>
      <c r="R132" t="s">
        <v>1185</v>
      </c>
      <c r="T132" t="s">
        <v>1186</v>
      </c>
      <c r="X132" t="str">
        <f>CONCATENATE(C132," ",D132)</f>
        <v>GIMENEZ Jean-Louis</v>
      </c>
      <c r="Z132">
        <v>100</v>
      </c>
      <c r="AA132">
        <f t="shared" si="12"/>
        <v>2</v>
      </c>
      <c r="AB132" s="5">
        <f t="shared" si="13"/>
        <v>1.4</v>
      </c>
      <c r="AC132">
        <v>100</v>
      </c>
      <c r="AD132">
        <f t="shared" si="14"/>
        <v>2</v>
      </c>
      <c r="AE132" s="5">
        <f t="shared" si="15"/>
        <v>1.4</v>
      </c>
      <c r="AF132">
        <v>100</v>
      </c>
      <c r="AG132" s="3">
        <f t="shared" si="16"/>
        <v>1.5700000000000003</v>
      </c>
      <c r="AH132" s="5">
        <f t="shared" si="17"/>
        <v>1.0990000000000002</v>
      </c>
    </row>
    <row r="133" spans="1:35" x14ac:dyDescent="0.25">
      <c r="A133" t="s">
        <v>527</v>
      </c>
      <c r="B133" t="s">
        <v>48</v>
      </c>
      <c r="C133" t="s">
        <v>528</v>
      </c>
      <c r="D133" t="s">
        <v>529</v>
      </c>
      <c r="F133" s="1">
        <v>21743</v>
      </c>
      <c r="G133" t="s">
        <v>530</v>
      </c>
      <c r="H133" t="s">
        <v>28</v>
      </c>
      <c r="K133" t="s">
        <v>29</v>
      </c>
      <c r="L133" t="s">
        <v>531</v>
      </c>
      <c r="M133">
        <v>31520</v>
      </c>
      <c r="N133" t="s">
        <v>532</v>
      </c>
      <c r="O133" t="s">
        <v>32</v>
      </c>
      <c r="P133" t="s">
        <v>32</v>
      </c>
      <c r="Q133" t="s">
        <v>32</v>
      </c>
      <c r="R133" t="s">
        <v>533</v>
      </c>
      <c r="T133" t="s">
        <v>534</v>
      </c>
      <c r="U133" t="s">
        <v>535</v>
      </c>
      <c r="V133" t="s">
        <v>536</v>
      </c>
      <c r="W133" t="s">
        <v>57</v>
      </c>
      <c r="X133" t="str">
        <f>CONCATENATE(C133," ",D133)</f>
        <v>Gimenez Marie Thérese</v>
      </c>
      <c r="Z133">
        <v>1500</v>
      </c>
      <c r="AA133">
        <f t="shared" si="12"/>
        <v>30</v>
      </c>
      <c r="AB133" s="5">
        <f t="shared" si="13"/>
        <v>21</v>
      </c>
      <c r="AC133">
        <v>1500</v>
      </c>
      <c r="AD133">
        <f t="shared" si="14"/>
        <v>30</v>
      </c>
      <c r="AE133" s="5">
        <f t="shared" si="15"/>
        <v>21</v>
      </c>
      <c r="AF133">
        <v>1500</v>
      </c>
      <c r="AG133" s="3">
        <f t="shared" si="16"/>
        <v>23.550000000000004</v>
      </c>
      <c r="AH133" s="5">
        <f t="shared" si="17"/>
        <v>16.485000000000003</v>
      </c>
      <c r="AI133" s="10">
        <f>AB133+AE133+AH133</f>
        <v>58.484999999999999</v>
      </c>
    </row>
    <row r="134" spans="1:35" hidden="1" x14ac:dyDescent="0.25">
      <c r="A134" t="s">
        <v>1176</v>
      </c>
      <c r="B134" t="s">
        <v>24</v>
      </c>
      <c r="C134" t="s">
        <v>1177</v>
      </c>
      <c r="D134" t="s">
        <v>197</v>
      </c>
      <c r="E134" t="s">
        <v>144</v>
      </c>
      <c r="F134" s="1">
        <v>23958</v>
      </c>
      <c r="G134" t="s">
        <v>53</v>
      </c>
      <c r="H134" t="s">
        <v>28</v>
      </c>
      <c r="K134" t="s">
        <v>29</v>
      </c>
      <c r="L134" t="s">
        <v>1178</v>
      </c>
      <c r="M134">
        <v>6700</v>
      </c>
      <c r="N134" t="s">
        <v>1179</v>
      </c>
      <c r="O134" t="s">
        <v>32</v>
      </c>
      <c r="P134" t="s">
        <v>32</v>
      </c>
      <c r="Q134" t="s">
        <v>32</v>
      </c>
      <c r="R134" t="s">
        <v>1180</v>
      </c>
      <c r="T134" t="s">
        <v>1181</v>
      </c>
      <c r="X134" t="str">
        <f>CONCATENATE(C134," ",D134)</f>
        <v>GIMENEZ Philippe</v>
      </c>
      <c r="Z134">
        <v>100</v>
      </c>
      <c r="AA134">
        <f t="shared" si="12"/>
        <v>2</v>
      </c>
      <c r="AB134" s="5">
        <f t="shared" si="13"/>
        <v>1.4</v>
      </c>
      <c r="AC134">
        <v>100</v>
      </c>
      <c r="AD134">
        <f t="shared" si="14"/>
        <v>2</v>
      </c>
      <c r="AE134" s="5">
        <f t="shared" si="15"/>
        <v>1.4</v>
      </c>
      <c r="AF134">
        <v>100</v>
      </c>
      <c r="AG134" s="3">
        <f t="shared" si="16"/>
        <v>1.5700000000000003</v>
      </c>
      <c r="AH134" s="5">
        <f t="shared" si="17"/>
        <v>1.0990000000000002</v>
      </c>
    </row>
    <row r="135" spans="1:35" hidden="1" x14ac:dyDescent="0.25">
      <c r="A135" t="s">
        <v>330</v>
      </c>
      <c r="B135" t="s">
        <v>48</v>
      </c>
      <c r="C135" t="s">
        <v>331</v>
      </c>
      <c r="D135" t="s">
        <v>332</v>
      </c>
      <c r="F135" s="1">
        <v>21472</v>
      </c>
      <c r="G135" t="s">
        <v>333</v>
      </c>
      <c r="H135" t="s">
        <v>28</v>
      </c>
      <c r="K135" t="s">
        <v>29</v>
      </c>
      <c r="L135" t="s">
        <v>334</v>
      </c>
      <c r="M135">
        <v>31450</v>
      </c>
      <c r="N135" t="s">
        <v>327</v>
      </c>
      <c r="O135" t="s">
        <v>32</v>
      </c>
      <c r="P135" t="s">
        <v>32</v>
      </c>
      <c r="Q135" t="s">
        <v>32</v>
      </c>
      <c r="R135" t="s">
        <v>335</v>
      </c>
      <c r="T135" t="s">
        <v>336</v>
      </c>
      <c r="X135" t="str">
        <f>CONCATENATE(C135," ",D135)</f>
        <v>Glain Brigitte</v>
      </c>
      <c r="Z135">
        <v>500</v>
      </c>
      <c r="AA135">
        <f t="shared" si="12"/>
        <v>10</v>
      </c>
      <c r="AB135" s="5">
        <f t="shared" si="13"/>
        <v>7</v>
      </c>
      <c r="AC135">
        <v>500</v>
      </c>
      <c r="AD135">
        <f t="shared" si="14"/>
        <v>10</v>
      </c>
      <c r="AE135" s="5">
        <f t="shared" si="15"/>
        <v>7</v>
      </c>
      <c r="AF135">
        <v>500</v>
      </c>
      <c r="AG135" s="3">
        <f t="shared" si="16"/>
        <v>7.8500000000000014</v>
      </c>
      <c r="AH135" s="5">
        <f t="shared" si="17"/>
        <v>5.495000000000001</v>
      </c>
    </row>
    <row r="136" spans="1:35" hidden="1" x14ac:dyDescent="0.25">
      <c r="A136" t="s">
        <v>489</v>
      </c>
      <c r="B136" t="s">
        <v>24</v>
      </c>
      <c r="C136" t="s">
        <v>490</v>
      </c>
      <c r="D136" t="s">
        <v>388</v>
      </c>
      <c r="F136" s="1">
        <v>21999</v>
      </c>
      <c r="G136" t="s">
        <v>445</v>
      </c>
      <c r="H136" t="s">
        <v>28</v>
      </c>
      <c r="K136" t="s">
        <v>29</v>
      </c>
      <c r="L136" t="s">
        <v>491</v>
      </c>
      <c r="M136">
        <v>31670</v>
      </c>
      <c r="N136" t="s">
        <v>117</v>
      </c>
      <c r="O136" t="s">
        <v>32</v>
      </c>
      <c r="P136" t="s">
        <v>32</v>
      </c>
      <c r="Q136" t="s">
        <v>32</v>
      </c>
      <c r="R136" t="s">
        <v>492</v>
      </c>
      <c r="T136" t="s">
        <v>493</v>
      </c>
      <c r="X136" t="str">
        <f>CONCATENATE(C136," ",D136)</f>
        <v>Gloriès Bernard</v>
      </c>
      <c r="Z136">
        <v>500</v>
      </c>
      <c r="AA136">
        <f t="shared" si="12"/>
        <v>10</v>
      </c>
      <c r="AB136" s="5">
        <f t="shared" si="13"/>
        <v>7</v>
      </c>
      <c r="AC136">
        <v>500</v>
      </c>
      <c r="AD136">
        <f t="shared" si="14"/>
        <v>10</v>
      </c>
      <c r="AE136" s="5">
        <f t="shared" si="15"/>
        <v>7</v>
      </c>
      <c r="AF136">
        <v>500</v>
      </c>
      <c r="AG136" s="3">
        <f t="shared" si="16"/>
        <v>7.8500000000000014</v>
      </c>
      <c r="AH136" s="5">
        <f t="shared" si="17"/>
        <v>5.495000000000001</v>
      </c>
    </row>
    <row r="137" spans="1:35" x14ac:dyDescent="0.25">
      <c r="A137" t="s">
        <v>562</v>
      </c>
      <c r="B137" t="s">
        <v>48</v>
      </c>
      <c r="C137" t="s">
        <v>563</v>
      </c>
      <c r="D137" t="s">
        <v>564</v>
      </c>
      <c r="E137" t="s">
        <v>166</v>
      </c>
      <c r="F137" s="1">
        <v>19934</v>
      </c>
      <c r="G137" t="s">
        <v>565</v>
      </c>
      <c r="H137" t="s">
        <v>28</v>
      </c>
      <c r="K137" t="s">
        <v>29</v>
      </c>
      <c r="L137" t="s">
        <v>566</v>
      </c>
      <c r="M137">
        <v>31670</v>
      </c>
      <c r="N137" t="s">
        <v>117</v>
      </c>
      <c r="O137" t="s">
        <v>32</v>
      </c>
      <c r="P137" t="s">
        <v>32</v>
      </c>
      <c r="Q137" t="s">
        <v>32</v>
      </c>
      <c r="R137" t="s">
        <v>567</v>
      </c>
      <c r="T137" t="s">
        <v>568</v>
      </c>
      <c r="U137" t="s">
        <v>569</v>
      </c>
      <c r="V137" t="s">
        <v>173</v>
      </c>
      <c r="W137" t="s">
        <v>174</v>
      </c>
      <c r="X137" t="str">
        <f>CONCATENATE(C137," ",D137)</f>
        <v>Gomart-Massip Martine</v>
      </c>
      <c r="Z137">
        <v>100</v>
      </c>
      <c r="AA137">
        <f t="shared" si="12"/>
        <v>2</v>
      </c>
      <c r="AB137" s="5">
        <f t="shared" si="13"/>
        <v>1.4</v>
      </c>
      <c r="AC137">
        <v>100</v>
      </c>
      <c r="AD137">
        <f t="shared" si="14"/>
        <v>2</v>
      </c>
      <c r="AE137" s="5">
        <f t="shared" si="15"/>
        <v>1.4</v>
      </c>
      <c r="AF137">
        <v>100</v>
      </c>
      <c r="AG137" s="3">
        <f t="shared" si="16"/>
        <v>1.5700000000000003</v>
      </c>
      <c r="AH137" s="5">
        <f t="shared" si="17"/>
        <v>1.0990000000000002</v>
      </c>
      <c r="AI137" s="10">
        <f>AB137+AE137+AH137</f>
        <v>3.899</v>
      </c>
    </row>
    <row r="138" spans="1:35" hidden="1" x14ac:dyDescent="0.25">
      <c r="A138" t="s">
        <v>2224</v>
      </c>
      <c r="B138" t="s">
        <v>24</v>
      </c>
      <c r="C138" t="s">
        <v>2225</v>
      </c>
      <c r="D138" t="s">
        <v>1622</v>
      </c>
      <c r="E138" t="s">
        <v>144</v>
      </c>
      <c r="F138" s="1">
        <v>26068</v>
      </c>
      <c r="G138" t="s">
        <v>53</v>
      </c>
      <c r="H138" t="s">
        <v>28</v>
      </c>
      <c r="K138" t="s">
        <v>29</v>
      </c>
      <c r="L138" t="s">
        <v>2226</v>
      </c>
      <c r="M138">
        <v>31190</v>
      </c>
      <c r="N138" t="s">
        <v>2227</v>
      </c>
      <c r="O138" t="s">
        <v>32</v>
      </c>
      <c r="P138" t="s">
        <v>32</v>
      </c>
      <c r="Q138" t="s">
        <v>32</v>
      </c>
      <c r="R138" t="s">
        <v>2228</v>
      </c>
      <c r="T138" t="s">
        <v>2229</v>
      </c>
      <c r="X138" t="str">
        <f>CONCATENATE(C138," ",D138)</f>
        <v>Goussaud Fabrice</v>
      </c>
      <c r="AA138">
        <f t="shared" si="12"/>
        <v>0</v>
      </c>
      <c r="AB138" s="5">
        <f t="shared" si="13"/>
        <v>0</v>
      </c>
      <c r="AC138">
        <v>200</v>
      </c>
      <c r="AD138">
        <f t="shared" si="14"/>
        <v>4</v>
      </c>
      <c r="AE138" s="5">
        <f t="shared" si="15"/>
        <v>2.8</v>
      </c>
      <c r="AF138">
        <v>200</v>
      </c>
      <c r="AG138" s="3">
        <f t="shared" si="16"/>
        <v>3.1400000000000006</v>
      </c>
      <c r="AH138" s="5">
        <f t="shared" si="17"/>
        <v>2.1980000000000004</v>
      </c>
    </row>
    <row r="139" spans="1:35" hidden="1" x14ac:dyDescent="0.25">
      <c r="A139" t="s">
        <v>2559</v>
      </c>
      <c r="B139" t="s">
        <v>24</v>
      </c>
      <c r="C139" t="s">
        <v>2560</v>
      </c>
      <c r="D139" t="s">
        <v>2561</v>
      </c>
      <c r="F139" s="1">
        <v>21945</v>
      </c>
      <c r="G139" t="s">
        <v>2562</v>
      </c>
      <c r="H139" t="s">
        <v>28</v>
      </c>
      <c r="K139" t="s">
        <v>29</v>
      </c>
      <c r="L139" t="s">
        <v>2563</v>
      </c>
      <c r="M139">
        <v>31810</v>
      </c>
      <c r="N139" t="s">
        <v>2564</v>
      </c>
      <c r="O139" t="s">
        <v>32</v>
      </c>
      <c r="P139" t="s">
        <v>32</v>
      </c>
      <c r="Q139" t="s">
        <v>32</v>
      </c>
      <c r="R139">
        <v>33674521613</v>
      </c>
      <c r="S139">
        <v>33561084889</v>
      </c>
      <c r="T139" t="s">
        <v>2565</v>
      </c>
      <c r="V139" t="s">
        <v>95</v>
      </c>
      <c r="X139" t="str">
        <f>CONCATENATE(C139," ",D139)</f>
        <v>GREBILLE BRUNO</v>
      </c>
      <c r="AA139">
        <f t="shared" si="12"/>
        <v>0</v>
      </c>
      <c r="AB139" s="5">
        <f t="shared" si="13"/>
        <v>0</v>
      </c>
      <c r="AD139">
        <f t="shared" si="14"/>
        <v>0</v>
      </c>
      <c r="AE139" s="5">
        <f t="shared" si="15"/>
        <v>0</v>
      </c>
      <c r="AF139">
        <v>500</v>
      </c>
      <c r="AG139" s="3">
        <f t="shared" si="16"/>
        <v>7.8500000000000014</v>
      </c>
      <c r="AH139" s="5">
        <f t="shared" si="17"/>
        <v>5.495000000000001</v>
      </c>
    </row>
    <row r="140" spans="1:35" hidden="1" x14ac:dyDescent="0.25">
      <c r="A140" t="s">
        <v>1573</v>
      </c>
      <c r="B140" t="s">
        <v>48</v>
      </c>
      <c r="C140" t="s">
        <v>1574</v>
      </c>
      <c r="D140" t="s">
        <v>1575</v>
      </c>
      <c r="F140" s="1">
        <v>34069</v>
      </c>
      <c r="G140" t="s">
        <v>53</v>
      </c>
      <c r="H140" t="s">
        <v>28</v>
      </c>
      <c r="K140" t="s">
        <v>29</v>
      </c>
      <c r="L140" t="s">
        <v>1017</v>
      </c>
      <c r="M140">
        <v>31450</v>
      </c>
      <c r="N140" t="s">
        <v>553</v>
      </c>
      <c r="O140" t="s">
        <v>32</v>
      </c>
      <c r="P140" t="s">
        <v>32</v>
      </c>
      <c r="Q140" t="s">
        <v>32</v>
      </c>
      <c r="R140" t="s">
        <v>1576</v>
      </c>
      <c r="T140" t="s">
        <v>1577</v>
      </c>
      <c r="X140" t="str">
        <f>CONCATENATE(C140," ",D140)</f>
        <v>Grivart Anaïck</v>
      </c>
      <c r="Z140">
        <v>100</v>
      </c>
      <c r="AA140">
        <f t="shared" si="12"/>
        <v>2</v>
      </c>
      <c r="AB140" s="5">
        <f t="shared" si="13"/>
        <v>1.4</v>
      </c>
      <c r="AC140">
        <v>300</v>
      </c>
      <c r="AD140">
        <f t="shared" si="14"/>
        <v>6</v>
      </c>
      <c r="AE140" s="5">
        <f t="shared" si="15"/>
        <v>4.2</v>
      </c>
      <c r="AF140">
        <v>400</v>
      </c>
      <c r="AG140" s="3">
        <f t="shared" si="16"/>
        <v>6.2800000000000011</v>
      </c>
      <c r="AH140" s="5">
        <f t="shared" si="17"/>
        <v>4.3960000000000008</v>
      </c>
    </row>
    <row r="141" spans="1:35" hidden="1" x14ac:dyDescent="0.25">
      <c r="A141" t="s">
        <v>1580</v>
      </c>
      <c r="B141" t="s">
        <v>24</v>
      </c>
      <c r="C141" t="s">
        <v>1574</v>
      </c>
      <c r="D141" t="s">
        <v>1581</v>
      </c>
      <c r="F141" s="1">
        <v>37338</v>
      </c>
      <c r="G141" t="s">
        <v>53</v>
      </c>
      <c r="H141" t="s">
        <v>28</v>
      </c>
      <c r="K141" t="s">
        <v>29</v>
      </c>
      <c r="L141" t="s">
        <v>1017</v>
      </c>
      <c r="M141">
        <v>31450</v>
      </c>
      <c r="N141" t="s">
        <v>553</v>
      </c>
      <c r="O141" t="s">
        <v>32</v>
      </c>
      <c r="P141" t="s">
        <v>32</v>
      </c>
      <c r="Q141" t="s">
        <v>32</v>
      </c>
      <c r="R141" t="s">
        <v>1582</v>
      </c>
      <c r="T141" t="s">
        <v>1583</v>
      </c>
      <c r="X141" t="str">
        <f>CONCATENATE(C141," ",D141)</f>
        <v>Grivart Joan</v>
      </c>
      <c r="Z141">
        <v>100</v>
      </c>
      <c r="AA141">
        <f t="shared" si="12"/>
        <v>2</v>
      </c>
      <c r="AB141" s="5">
        <f t="shared" si="13"/>
        <v>1.4</v>
      </c>
      <c r="AC141">
        <v>300</v>
      </c>
      <c r="AD141">
        <f t="shared" si="14"/>
        <v>6</v>
      </c>
      <c r="AE141" s="5">
        <f t="shared" si="15"/>
        <v>4.2</v>
      </c>
      <c r="AF141">
        <v>400</v>
      </c>
      <c r="AG141" s="3">
        <f t="shared" si="16"/>
        <v>6.2800000000000011</v>
      </c>
      <c r="AH141" s="5">
        <f t="shared" si="17"/>
        <v>4.3960000000000008</v>
      </c>
    </row>
    <row r="142" spans="1:35" hidden="1" x14ac:dyDescent="0.25">
      <c r="A142" t="s">
        <v>1578</v>
      </c>
      <c r="B142" t="s">
        <v>48</v>
      </c>
      <c r="C142" t="s">
        <v>1574</v>
      </c>
      <c r="D142" t="s">
        <v>1579</v>
      </c>
      <c r="F142" s="1">
        <v>34906</v>
      </c>
      <c r="G142" t="s">
        <v>53</v>
      </c>
      <c r="H142" t="s">
        <v>28</v>
      </c>
      <c r="K142" t="s">
        <v>29</v>
      </c>
      <c r="L142" t="s">
        <v>1017</v>
      </c>
      <c r="M142">
        <v>31450</v>
      </c>
      <c r="N142" t="s">
        <v>553</v>
      </c>
      <c r="O142" t="s">
        <v>32</v>
      </c>
      <c r="P142" t="s">
        <v>32</v>
      </c>
      <c r="Q142" t="s">
        <v>32</v>
      </c>
      <c r="R142" t="s">
        <v>1018</v>
      </c>
      <c r="T142" t="s">
        <v>1019</v>
      </c>
      <c r="X142" t="str">
        <f>CONCATENATE(C142," ",D142)</f>
        <v>Grivart Maïlis</v>
      </c>
      <c r="Z142">
        <v>100</v>
      </c>
      <c r="AA142">
        <f t="shared" si="12"/>
        <v>2</v>
      </c>
      <c r="AB142" s="5">
        <f t="shared" si="13"/>
        <v>1.4</v>
      </c>
      <c r="AC142">
        <v>300</v>
      </c>
      <c r="AD142">
        <f t="shared" si="14"/>
        <v>6</v>
      </c>
      <c r="AE142" s="5">
        <f t="shared" si="15"/>
        <v>4.2</v>
      </c>
      <c r="AF142">
        <v>400</v>
      </c>
      <c r="AG142" s="3">
        <f t="shared" si="16"/>
        <v>6.2800000000000011</v>
      </c>
      <c r="AH142" s="5">
        <f t="shared" si="17"/>
        <v>4.3960000000000008</v>
      </c>
    </row>
    <row r="143" spans="1:35" hidden="1" x14ac:dyDescent="0.25">
      <c r="A143" t="s">
        <v>1014</v>
      </c>
      <c r="B143" t="s">
        <v>24</v>
      </c>
      <c r="C143" t="s">
        <v>1015</v>
      </c>
      <c r="D143" t="s">
        <v>197</v>
      </c>
      <c r="F143" s="1">
        <v>22823</v>
      </c>
      <c r="G143" t="s">
        <v>1016</v>
      </c>
      <c r="H143" t="s">
        <v>28</v>
      </c>
      <c r="K143" t="s">
        <v>29</v>
      </c>
      <c r="L143" t="s">
        <v>1017</v>
      </c>
      <c r="M143">
        <v>31450</v>
      </c>
      <c r="N143" t="s">
        <v>488</v>
      </c>
      <c r="O143" t="s">
        <v>32</v>
      </c>
      <c r="P143" t="s">
        <v>32</v>
      </c>
      <c r="Q143" t="s">
        <v>32</v>
      </c>
      <c r="R143" t="s">
        <v>1018</v>
      </c>
      <c r="T143" t="s">
        <v>1019</v>
      </c>
      <c r="X143" t="str">
        <f>CONCATENATE(C143," ",D143)</f>
        <v>GRIVART Philippe</v>
      </c>
      <c r="Z143">
        <v>500</v>
      </c>
      <c r="AA143">
        <f t="shared" si="12"/>
        <v>10</v>
      </c>
      <c r="AB143" s="5">
        <f t="shared" si="13"/>
        <v>7</v>
      </c>
      <c r="AC143">
        <v>500</v>
      </c>
      <c r="AD143">
        <f t="shared" si="14"/>
        <v>10</v>
      </c>
      <c r="AE143" s="5">
        <f t="shared" si="15"/>
        <v>7</v>
      </c>
      <c r="AF143">
        <v>500</v>
      </c>
      <c r="AG143" s="3">
        <f t="shared" si="16"/>
        <v>7.8500000000000014</v>
      </c>
      <c r="AH143" s="5">
        <f t="shared" si="17"/>
        <v>5.495000000000001</v>
      </c>
    </row>
    <row r="144" spans="1:35" hidden="1" x14ac:dyDescent="0.25">
      <c r="A144" t="s">
        <v>1164</v>
      </c>
      <c r="B144" t="s">
        <v>48</v>
      </c>
      <c r="C144" t="s">
        <v>1165</v>
      </c>
      <c r="D144" t="s">
        <v>215</v>
      </c>
      <c r="E144" t="s">
        <v>1166</v>
      </c>
      <c r="F144" s="1">
        <v>17492</v>
      </c>
      <c r="G144" t="s">
        <v>1167</v>
      </c>
      <c r="H144" t="s">
        <v>28</v>
      </c>
      <c r="K144" t="s">
        <v>29</v>
      </c>
      <c r="L144" t="s">
        <v>383</v>
      </c>
      <c r="M144">
        <v>69008</v>
      </c>
      <c r="N144" t="s">
        <v>384</v>
      </c>
      <c r="O144" t="s">
        <v>32</v>
      </c>
      <c r="P144" t="s">
        <v>32</v>
      </c>
      <c r="Q144" t="s">
        <v>32</v>
      </c>
      <c r="R144" t="s">
        <v>1168</v>
      </c>
      <c r="T144" t="s">
        <v>1169</v>
      </c>
      <c r="X144" t="str">
        <f>CONCATENATE(C144," ",D144)</f>
        <v>Guillot Christine</v>
      </c>
      <c r="Z144">
        <v>500</v>
      </c>
      <c r="AA144">
        <f t="shared" si="12"/>
        <v>10</v>
      </c>
      <c r="AB144" s="5">
        <f t="shared" si="13"/>
        <v>7</v>
      </c>
      <c r="AC144">
        <v>500</v>
      </c>
      <c r="AD144">
        <f t="shared" si="14"/>
        <v>10</v>
      </c>
      <c r="AE144" s="5">
        <f t="shared" si="15"/>
        <v>7</v>
      </c>
      <c r="AF144">
        <v>500</v>
      </c>
      <c r="AG144" s="3">
        <f t="shared" si="16"/>
        <v>7.8500000000000014</v>
      </c>
      <c r="AH144" s="5">
        <f t="shared" si="17"/>
        <v>5.495000000000001</v>
      </c>
    </row>
    <row r="145" spans="1:35" hidden="1" x14ac:dyDescent="0.25">
      <c r="A145" t="s">
        <v>1367</v>
      </c>
      <c r="B145" t="s">
        <v>24</v>
      </c>
      <c r="C145" t="s">
        <v>1171</v>
      </c>
      <c r="D145" t="s">
        <v>1368</v>
      </c>
      <c r="E145" t="s">
        <v>1369</v>
      </c>
      <c r="F145" s="1">
        <v>36387</v>
      </c>
      <c r="G145" t="s">
        <v>1370</v>
      </c>
      <c r="H145" t="s">
        <v>28</v>
      </c>
      <c r="K145" t="s">
        <v>29</v>
      </c>
      <c r="L145" t="s">
        <v>1371</v>
      </c>
      <c r="M145">
        <v>92110</v>
      </c>
      <c r="N145" t="s">
        <v>1372</v>
      </c>
      <c r="O145" t="s">
        <v>32</v>
      </c>
      <c r="P145" t="s">
        <v>32</v>
      </c>
      <c r="Q145" t="s">
        <v>32</v>
      </c>
      <c r="R145" t="s">
        <v>1373</v>
      </c>
      <c r="T145" t="s">
        <v>1374</v>
      </c>
      <c r="X145" t="str">
        <f>CONCATENATE(C145," ",D145)</f>
        <v>Haydont Célian</v>
      </c>
      <c r="Z145">
        <v>500</v>
      </c>
      <c r="AA145">
        <f t="shared" si="12"/>
        <v>10</v>
      </c>
      <c r="AB145" s="5">
        <f t="shared" si="13"/>
        <v>7</v>
      </c>
      <c r="AC145">
        <v>500</v>
      </c>
      <c r="AD145">
        <f t="shared" si="14"/>
        <v>10</v>
      </c>
      <c r="AE145" s="5">
        <f t="shared" si="15"/>
        <v>7</v>
      </c>
      <c r="AF145">
        <v>500</v>
      </c>
      <c r="AG145" s="3">
        <f t="shared" si="16"/>
        <v>7.8500000000000014</v>
      </c>
      <c r="AH145" s="5">
        <f t="shared" si="17"/>
        <v>5.495000000000001</v>
      </c>
    </row>
    <row r="146" spans="1:35" hidden="1" x14ac:dyDescent="0.25">
      <c r="A146" t="s">
        <v>2026</v>
      </c>
      <c r="B146" t="s">
        <v>24</v>
      </c>
      <c r="C146" t="s">
        <v>1171</v>
      </c>
      <c r="D146" t="s">
        <v>801</v>
      </c>
      <c r="F146" s="1">
        <v>24649</v>
      </c>
      <c r="G146" t="s">
        <v>2027</v>
      </c>
      <c r="H146" t="s">
        <v>28</v>
      </c>
      <c r="K146" t="s">
        <v>29</v>
      </c>
      <c r="L146" t="s">
        <v>2028</v>
      </c>
      <c r="M146">
        <v>31320</v>
      </c>
      <c r="N146" t="s">
        <v>2029</v>
      </c>
      <c r="O146" t="s">
        <v>32</v>
      </c>
      <c r="P146" t="s">
        <v>32</v>
      </c>
      <c r="Q146" t="s">
        <v>32</v>
      </c>
      <c r="R146" t="s">
        <v>2030</v>
      </c>
      <c r="T146" t="s">
        <v>2031</v>
      </c>
      <c r="X146" t="str">
        <f>CONCATENATE(C146," ",D146)</f>
        <v>Haydont Christophe</v>
      </c>
      <c r="AA146">
        <f t="shared" si="12"/>
        <v>0</v>
      </c>
      <c r="AB146" s="5">
        <f t="shared" si="13"/>
        <v>0</v>
      </c>
      <c r="AC146">
        <v>500</v>
      </c>
      <c r="AD146">
        <f t="shared" si="14"/>
        <v>10</v>
      </c>
      <c r="AE146" s="5">
        <f t="shared" si="15"/>
        <v>7</v>
      </c>
      <c r="AF146">
        <v>500</v>
      </c>
      <c r="AG146" s="3">
        <f t="shared" si="16"/>
        <v>7.8500000000000014</v>
      </c>
      <c r="AH146" s="5">
        <f t="shared" si="17"/>
        <v>5.495000000000001</v>
      </c>
    </row>
    <row r="147" spans="1:35" hidden="1" x14ac:dyDescent="0.25">
      <c r="A147" t="s">
        <v>1170</v>
      </c>
      <c r="B147" t="s">
        <v>24</v>
      </c>
      <c r="C147" t="s">
        <v>1171</v>
      </c>
      <c r="D147" t="s">
        <v>436</v>
      </c>
      <c r="F147" s="1">
        <v>24984</v>
      </c>
      <c r="G147" t="s">
        <v>1172</v>
      </c>
      <c r="H147" t="s">
        <v>28</v>
      </c>
      <c r="K147" t="s">
        <v>29</v>
      </c>
      <c r="L147" t="s">
        <v>1173</v>
      </c>
      <c r="M147">
        <v>31320</v>
      </c>
      <c r="N147" t="s">
        <v>93</v>
      </c>
      <c r="O147" t="s">
        <v>32</v>
      </c>
      <c r="P147" t="s">
        <v>32</v>
      </c>
      <c r="Q147" t="s">
        <v>32</v>
      </c>
      <c r="R147" t="s">
        <v>1174</v>
      </c>
      <c r="T147" t="s">
        <v>1175</v>
      </c>
      <c r="X147" t="str">
        <f>CONCATENATE(C147," ",D147)</f>
        <v>Haydont Emmanuel</v>
      </c>
      <c r="Z147">
        <v>8500</v>
      </c>
      <c r="AA147">
        <f t="shared" si="12"/>
        <v>170</v>
      </c>
      <c r="AB147" s="5">
        <f t="shared" si="13"/>
        <v>119</v>
      </c>
      <c r="AC147">
        <v>8500</v>
      </c>
      <c r="AD147">
        <f t="shared" si="14"/>
        <v>170</v>
      </c>
      <c r="AE147" s="5">
        <f t="shared" si="15"/>
        <v>119</v>
      </c>
      <c r="AF147">
        <v>8500</v>
      </c>
      <c r="AG147" s="3">
        <f t="shared" si="16"/>
        <v>133.45000000000002</v>
      </c>
      <c r="AH147" s="5">
        <f t="shared" si="17"/>
        <v>93.41500000000002</v>
      </c>
    </row>
    <row r="148" spans="1:35" hidden="1" x14ac:dyDescent="0.25">
      <c r="A148" t="s">
        <v>1363</v>
      </c>
      <c r="B148" t="s">
        <v>48</v>
      </c>
      <c r="C148" t="s">
        <v>1171</v>
      </c>
      <c r="D148" t="s">
        <v>1364</v>
      </c>
      <c r="F148" s="1">
        <v>37137</v>
      </c>
      <c r="G148" t="s">
        <v>1365</v>
      </c>
      <c r="H148" t="s">
        <v>28</v>
      </c>
      <c r="K148" t="s">
        <v>29</v>
      </c>
      <c r="L148" t="s">
        <v>1366</v>
      </c>
      <c r="M148">
        <v>31320</v>
      </c>
      <c r="N148" t="s">
        <v>1318</v>
      </c>
      <c r="O148" t="s">
        <v>32</v>
      </c>
      <c r="P148" t="s">
        <v>32</v>
      </c>
      <c r="Q148" t="s">
        <v>32</v>
      </c>
      <c r="R148" t="s">
        <v>1319</v>
      </c>
      <c r="T148" t="s">
        <v>1320</v>
      </c>
      <c r="X148" t="str">
        <f>CONCATENATE(C148," ",D148)</f>
        <v>Haydont Flavie</v>
      </c>
      <c r="Z148">
        <v>500</v>
      </c>
      <c r="AA148">
        <f t="shared" si="12"/>
        <v>10</v>
      </c>
      <c r="AB148" s="5">
        <f t="shared" si="13"/>
        <v>7</v>
      </c>
      <c r="AC148">
        <v>500</v>
      </c>
      <c r="AD148">
        <f t="shared" si="14"/>
        <v>10</v>
      </c>
      <c r="AE148" s="5">
        <f t="shared" si="15"/>
        <v>7</v>
      </c>
      <c r="AF148">
        <v>500</v>
      </c>
      <c r="AG148" s="3">
        <f t="shared" si="16"/>
        <v>7.8500000000000014</v>
      </c>
      <c r="AH148" s="5">
        <f t="shared" si="17"/>
        <v>5.495000000000001</v>
      </c>
    </row>
    <row r="149" spans="1:35" x14ac:dyDescent="0.25">
      <c r="A149" t="s">
        <v>1471</v>
      </c>
      <c r="B149" t="s">
        <v>24</v>
      </c>
      <c r="C149" t="s">
        <v>1171</v>
      </c>
      <c r="D149" t="s">
        <v>1472</v>
      </c>
      <c r="E149" t="s">
        <v>144</v>
      </c>
      <c r="F149" s="1">
        <v>26109</v>
      </c>
      <c r="G149" t="s">
        <v>1172</v>
      </c>
      <c r="H149" t="s">
        <v>28</v>
      </c>
      <c r="K149" t="s">
        <v>29</v>
      </c>
      <c r="L149" t="s">
        <v>1473</v>
      </c>
      <c r="M149">
        <v>31570</v>
      </c>
      <c r="N149" t="s">
        <v>1474</v>
      </c>
      <c r="O149" t="s">
        <v>32</v>
      </c>
      <c r="P149" t="s">
        <v>32</v>
      </c>
      <c r="Q149" t="s">
        <v>32</v>
      </c>
      <c r="R149" t="s">
        <v>1475</v>
      </c>
      <c r="T149" t="s">
        <v>1476</v>
      </c>
      <c r="U149" t="s">
        <v>1477</v>
      </c>
      <c r="V149" t="s">
        <v>1478</v>
      </c>
      <c r="W149" t="s">
        <v>1479</v>
      </c>
      <c r="X149" t="str">
        <f>CONCATENATE(C149," ",D149)</f>
        <v>Haydont Mathias</v>
      </c>
      <c r="Z149">
        <v>500</v>
      </c>
      <c r="AA149">
        <f t="shared" si="12"/>
        <v>10</v>
      </c>
      <c r="AB149" s="5">
        <f t="shared" si="13"/>
        <v>7</v>
      </c>
      <c r="AC149">
        <v>500</v>
      </c>
      <c r="AD149">
        <f t="shared" si="14"/>
        <v>10</v>
      </c>
      <c r="AE149" s="5">
        <f t="shared" si="15"/>
        <v>7</v>
      </c>
      <c r="AF149">
        <v>500</v>
      </c>
      <c r="AG149" s="3">
        <f t="shared" si="16"/>
        <v>7.8500000000000014</v>
      </c>
      <c r="AH149" s="5">
        <f t="shared" si="17"/>
        <v>5.495000000000001</v>
      </c>
      <c r="AI149" s="10">
        <f>AB149+AE149+AH149</f>
        <v>19.495000000000001</v>
      </c>
    </row>
    <row r="150" spans="1:35" hidden="1" x14ac:dyDescent="0.25">
      <c r="A150" t="s">
        <v>1508</v>
      </c>
      <c r="B150" t="s">
        <v>48</v>
      </c>
      <c r="C150" t="s">
        <v>1509</v>
      </c>
      <c r="D150" t="s">
        <v>1510</v>
      </c>
      <c r="E150" t="s">
        <v>1511</v>
      </c>
      <c r="F150" s="1">
        <v>25373</v>
      </c>
      <c r="G150" t="s">
        <v>1512</v>
      </c>
      <c r="H150" t="s">
        <v>28</v>
      </c>
      <c r="K150" t="s">
        <v>29</v>
      </c>
      <c r="L150" t="s">
        <v>1513</v>
      </c>
      <c r="M150">
        <v>31320</v>
      </c>
      <c r="N150" t="s">
        <v>93</v>
      </c>
      <c r="O150" t="s">
        <v>32</v>
      </c>
      <c r="P150" t="s">
        <v>32</v>
      </c>
      <c r="Q150" t="s">
        <v>32</v>
      </c>
      <c r="R150" t="s">
        <v>1514</v>
      </c>
      <c r="T150" t="s">
        <v>1515</v>
      </c>
      <c r="X150" t="str">
        <f>CONCATENATE(C150," ",D150)</f>
        <v>Hayzoun Karima</v>
      </c>
      <c r="Z150">
        <v>50</v>
      </c>
      <c r="AA150">
        <f t="shared" si="12"/>
        <v>1</v>
      </c>
      <c r="AB150" s="5">
        <f t="shared" si="13"/>
        <v>0.7</v>
      </c>
      <c r="AC150">
        <v>50</v>
      </c>
      <c r="AD150">
        <f t="shared" si="14"/>
        <v>1</v>
      </c>
      <c r="AE150" s="5">
        <f t="shared" si="15"/>
        <v>0.7</v>
      </c>
      <c r="AF150">
        <v>50</v>
      </c>
      <c r="AG150" s="3">
        <f t="shared" si="16"/>
        <v>0.78500000000000014</v>
      </c>
      <c r="AH150" s="5">
        <f t="shared" si="17"/>
        <v>0.5495000000000001</v>
      </c>
    </row>
    <row r="151" spans="1:35" x14ac:dyDescent="0.25">
      <c r="A151" t="s">
        <v>1766</v>
      </c>
      <c r="B151" t="s">
        <v>24</v>
      </c>
      <c r="C151" t="s">
        <v>1767</v>
      </c>
      <c r="D151" t="s">
        <v>1768</v>
      </c>
      <c r="F151" s="1">
        <v>27266</v>
      </c>
      <c r="G151" t="s">
        <v>1769</v>
      </c>
      <c r="H151" t="s">
        <v>28</v>
      </c>
      <c r="K151" t="s">
        <v>29</v>
      </c>
      <c r="L151" t="s">
        <v>1770</v>
      </c>
      <c r="M151">
        <v>31400</v>
      </c>
      <c r="N151" t="s">
        <v>53</v>
      </c>
      <c r="O151" t="s">
        <v>32</v>
      </c>
      <c r="P151" t="s">
        <v>32</v>
      </c>
      <c r="Q151" t="s">
        <v>32</v>
      </c>
      <c r="R151" t="s">
        <v>1771</v>
      </c>
      <c r="T151" t="s">
        <v>1772</v>
      </c>
      <c r="U151" t="s">
        <v>1773</v>
      </c>
      <c r="V151" t="s">
        <v>1774</v>
      </c>
      <c r="W151" t="s">
        <v>1775</v>
      </c>
      <c r="X151" t="str">
        <f>CONCATENATE(C151," ",D151)</f>
        <v>Hernandez Pedro</v>
      </c>
      <c r="AA151">
        <f t="shared" si="12"/>
        <v>0</v>
      </c>
      <c r="AB151" s="5">
        <f t="shared" si="13"/>
        <v>0</v>
      </c>
      <c r="AC151">
        <v>100</v>
      </c>
      <c r="AD151">
        <f t="shared" si="14"/>
        <v>2</v>
      </c>
      <c r="AE151" s="5">
        <f t="shared" si="15"/>
        <v>1.4</v>
      </c>
      <c r="AF151">
        <v>100</v>
      </c>
      <c r="AG151" s="3">
        <f t="shared" si="16"/>
        <v>1.5700000000000003</v>
      </c>
      <c r="AH151" s="5">
        <f t="shared" si="17"/>
        <v>1.0990000000000002</v>
      </c>
      <c r="AI151" s="10">
        <f>AB151+AE151+AH151</f>
        <v>2.4990000000000001</v>
      </c>
    </row>
    <row r="152" spans="1:35" hidden="1" x14ac:dyDescent="0.25">
      <c r="A152" t="s">
        <v>1627</v>
      </c>
      <c r="B152" t="s">
        <v>48</v>
      </c>
      <c r="C152" t="s">
        <v>1628</v>
      </c>
      <c r="D152" t="s">
        <v>1629</v>
      </c>
      <c r="E152" t="s">
        <v>1630</v>
      </c>
      <c r="F152" s="1">
        <v>23315</v>
      </c>
      <c r="G152" t="s">
        <v>1631</v>
      </c>
      <c r="H152" t="s">
        <v>28</v>
      </c>
      <c r="K152" t="s">
        <v>29</v>
      </c>
      <c r="L152" t="s">
        <v>487</v>
      </c>
      <c r="M152">
        <v>31450</v>
      </c>
      <c r="N152" t="s">
        <v>488</v>
      </c>
      <c r="O152" t="s">
        <v>32</v>
      </c>
      <c r="P152" t="s">
        <v>32</v>
      </c>
      <c r="Q152" t="s">
        <v>32</v>
      </c>
      <c r="R152" t="s">
        <v>1632</v>
      </c>
      <c r="T152" t="s">
        <v>1633</v>
      </c>
      <c r="X152" t="str">
        <f>CONCATENATE(C152," ",D152)</f>
        <v>HERRY Nadine</v>
      </c>
      <c r="Z152">
        <v>500</v>
      </c>
      <c r="AA152">
        <f t="shared" si="12"/>
        <v>10</v>
      </c>
      <c r="AB152" s="5">
        <f t="shared" si="13"/>
        <v>7</v>
      </c>
      <c r="AC152">
        <v>500</v>
      </c>
      <c r="AD152">
        <f t="shared" si="14"/>
        <v>10</v>
      </c>
      <c r="AE152" s="5">
        <f t="shared" si="15"/>
        <v>7</v>
      </c>
      <c r="AF152">
        <v>500</v>
      </c>
      <c r="AG152" s="3">
        <f t="shared" si="16"/>
        <v>7.8500000000000014</v>
      </c>
      <c r="AH152" s="5">
        <f t="shared" si="17"/>
        <v>5.495000000000001</v>
      </c>
    </row>
    <row r="153" spans="1:35" x14ac:dyDescent="0.25">
      <c r="A153" t="s">
        <v>1292</v>
      </c>
      <c r="B153" t="s">
        <v>24</v>
      </c>
      <c r="C153" t="s">
        <v>1293</v>
      </c>
      <c r="D153" t="s">
        <v>801</v>
      </c>
      <c r="E153" t="s">
        <v>144</v>
      </c>
      <c r="F153" s="1">
        <v>22095</v>
      </c>
      <c r="G153" t="s">
        <v>1294</v>
      </c>
      <c r="H153" t="s">
        <v>28</v>
      </c>
      <c r="K153" t="s">
        <v>29</v>
      </c>
      <c r="L153" t="s">
        <v>1295</v>
      </c>
      <c r="M153">
        <v>31450</v>
      </c>
      <c r="N153" t="s">
        <v>1296</v>
      </c>
      <c r="O153" t="s">
        <v>32</v>
      </c>
      <c r="P153" t="s">
        <v>32</v>
      </c>
      <c r="Q153" t="s">
        <v>32</v>
      </c>
      <c r="R153" t="s">
        <v>1297</v>
      </c>
      <c r="T153" t="s">
        <v>1298</v>
      </c>
      <c r="U153" t="s">
        <v>1299</v>
      </c>
      <c r="V153" t="s">
        <v>1300</v>
      </c>
      <c r="W153" t="s">
        <v>67</v>
      </c>
      <c r="X153" t="str">
        <f>CONCATENATE(C153," ",D153)</f>
        <v>Hévin Christophe</v>
      </c>
      <c r="Z153">
        <v>1000</v>
      </c>
      <c r="AA153">
        <f t="shared" si="12"/>
        <v>20</v>
      </c>
      <c r="AB153" s="5">
        <f t="shared" si="13"/>
        <v>14</v>
      </c>
      <c r="AC153">
        <v>1000</v>
      </c>
      <c r="AD153">
        <f t="shared" si="14"/>
        <v>20</v>
      </c>
      <c r="AE153" s="5">
        <f t="shared" si="15"/>
        <v>14</v>
      </c>
      <c r="AF153">
        <v>1000</v>
      </c>
      <c r="AG153" s="3">
        <f t="shared" si="16"/>
        <v>15.700000000000003</v>
      </c>
      <c r="AH153" s="5">
        <f t="shared" si="17"/>
        <v>10.990000000000002</v>
      </c>
      <c r="AI153" s="10">
        <f>AB153+AE153+AH153</f>
        <v>38.99</v>
      </c>
    </row>
    <row r="154" spans="1:35" x14ac:dyDescent="0.25">
      <c r="A154" t="s">
        <v>1437</v>
      </c>
      <c r="B154" t="s">
        <v>24</v>
      </c>
      <c r="C154" t="s">
        <v>196</v>
      </c>
      <c r="D154" t="s">
        <v>1438</v>
      </c>
      <c r="F154" s="1">
        <v>27663</v>
      </c>
      <c r="G154" t="s">
        <v>1439</v>
      </c>
      <c r="H154" t="s">
        <v>28</v>
      </c>
      <c r="K154" t="s">
        <v>29</v>
      </c>
      <c r="L154" t="s">
        <v>1440</v>
      </c>
      <c r="M154">
        <v>31130</v>
      </c>
      <c r="N154" t="s">
        <v>1441</v>
      </c>
      <c r="O154" t="s">
        <v>32</v>
      </c>
      <c r="P154" t="s">
        <v>32</v>
      </c>
      <c r="Q154" t="s">
        <v>32</v>
      </c>
      <c r="R154" t="s">
        <v>1442</v>
      </c>
      <c r="T154" t="s">
        <v>1443</v>
      </c>
      <c r="U154" t="s">
        <v>1444</v>
      </c>
      <c r="V154" t="s">
        <v>1445</v>
      </c>
      <c r="W154" t="s">
        <v>1446</v>
      </c>
      <c r="X154" t="str">
        <f>CONCATENATE(C154," ",D154)</f>
        <v>Hilaire Sebastien</v>
      </c>
      <c r="Z154">
        <v>50</v>
      </c>
      <c r="AA154">
        <f t="shared" si="12"/>
        <v>1</v>
      </c>
      <c r="AB154" s="5">
        <f t="shared" si="13"/>
        <v>0.7</v>
      </c>
      <c r="AC154">
        <v>50</v>
      </c>
      <c r="AD154">
        <f t="shared" si="14"/>
        <v>1</v>
      </c>
      <c r="AE154" s="5">
        <f t="shared" si="15"/>
        <v>0.7</v>
      </c>
      <c r="AF154">
        <v>50</v>
      </c>
      <c r="AG154" s="3">
        <f t="shared" si="16"/>
        <v>0.78500000000000014</v>
      </c>
      <c r="AH154" s="5">
        <f t="shared" si="17"/>
        <v>0.5495000000000001</v>
      </c>
      <c r="AI154" s="10">
        <f>AB154+AE154+AH154</f>
        <v>1.9495</v>
      </c>
    </row>
    <row r="155" spans="1:35" hidden="1" x14ac:dyDescent="0.25">
      <c r="A155" t="s">
        <v>2063</v>
      </c>
      <c r="B155" t="s">
        <v>24</v>
      </c>
      <c r="C155" t="s">
        <v>2064</v>
      </c>
      <c r="D155" t="s">
        <v>2065</v>
      </c>
      <c r="E155" t="s">
        <v>1189</v>
      </c>
      <c r="F155" s="1">
        <v>39186</v>
      </c>
      <c r="G155" t="s">
        <v>53</v>
      </c>
      <c r="H155" t="s">
        <v>676</v>
      </c>
      <c r="K155" t="s">
        <v>29</v>
      </c>
      <c r="L155" t="s">
        <v>2066</v>
      </c>
      <c r="M155">
        <v>31500</v>
      </c>
      <c r="N155" t="s">
        <v>31</v>
      </c>
      <c r="O155" t="s">
        <v>32</v>
      </c>
      <c r="P155" t="s">
        <v>32</v>
      </c>
      <c r="Q155" t="s">
        <v>32</v>
      </c>
      <c r="T155" t="s">
        <v>2067</v>
      </c>
      <c r="X155" t="str">
        <f>CONCATENATE(C155," ",D155)</f>
        <v>HORION Clément</v>
      </c>
      <c r="AA155">
        <f t="shared" si="12"/>
        <v>0</v>
      </c>
      <c r="AB155" s="5">
        <f t="shared" si="13"/>
        <v>0</v>
      </c>
      <c r="AC155">
        <v>100</v>
      </c>
      <c r="AD155">
        <f t="shared" si="14"/>
        <v>2</v>
      </c>
      <c r="AE155" s="5">
        <f t="shared" si="15"/>
        <v>1.4</v>
      </c>
      <c r="AF155">
        <v>100</v>
      </c>
      <c r="AG155" s="3">
        <f t="shared" si="16"/>
        <v>1.5700000000000003</v>
      </c>
      <c r="AH155" s="5">
        <f t="shared" si="17"/>
        <v>1.0990000000000002</v>
      </c>
    </row>
    <row r="156" spans="1:35" hidden="1" x14ac:dyDescent="0.25">
      <c r="A156" t="s">
        <v>619</v>
      </c>
      <c r="B156" t="s">
        <v>24</v>
      </c>
      <c r="C156" t="s">
        <v>620</v>
      </c>
      <c r="D156" t="s">
        <v>621</v>
      </c>
      <c r="F156" s="1">
        <v>37983</v>
      </c>
      <c r="G156" t="s">
        <v>223</v>
      </c>
      <c r="H156" t="s">
        <v>28</v>
      </c>
      <c r="K156" t="s">
        <v>29</v>
      </c>
      <c r="L156" t="s">
        <v>424</v>
      </c>
      <c r="M156">
        <v>31570</v>
      </c>
      <c r="N156" t="s">
        <v>425</v>
      </c>
      <c r="O156" t="s">
        <v>32</v>
      </c>
      <c r="P156" t="s">
        <v>32</v>
      </c>
      <c r="Q156" t="s">
        <v>32</v>
      </c>
      <c r="R156" t="s">
        <v>426</v>
      </c>
      <c r="T156" t="s">
        <v>622</v>
      </c>
      <c r="X156" t="str">
        <f>CONCATENATE(C156," ",D156)</f>
        <v>Imbert-Pulgar Pauline</v>
      </c>
      <c r="Z156">
        <v>500</v>
      </c>
      <c r="AA156">
        <f t="shared" si="12"/>
        <v>10</v>
      </c>
      <c r="AB156" s="5">
        <f t="shared" si="13"/>
        <v>7</v>
      </c>
      <c r="AC156">
        <v>500</v>
      </c>
      <c r="AD156">
        <f t="shared" si="14"/>
        <v>10</v>
      </c>
      <c r="AE156" s="5">
        <f t="shared" si="15"/>
        <v>7</v>
      </c>
      <c r="AF156">
        <v>500</v>
      </c>
      <c r="AG156" s="3">
        <f t="shared" si="16"/>
        <v>7.8500000000000014</v>
      </c>
      <c r="AH156" s="5">
        <f t="shared" si="17"/>
        <v>5.495000000000001</v>
      </c>
    </row>
    <row r="157" spans="1:35" hidden="1" x14ac:dyDescent="0.25">
      <c r="A157" t="s">
        <v>900</v>
      </c>
      <c r="B157" t="s">
        <v>48</v>
      </c>
      <c r="C157" t="s">
        <v>901</v>
      </c>
      <c r="D157" t="s">
        <v>578</v>
      </c>
      <c r="E157" t="s">
        <v>624</v>
      </c>
      <c r="F157" s="1">
        <v>21496</v>
      </c>
      <c r="G157" t="s">
        <v>902</v>
      </c>
      <c r="H157" t="s">
        <v>28</v>
      </c>
      <c r="K157" t="s">
        <v>29</v>
      </c>
      <c r="L157" t="s">
        <v>626</v>
      </c>
      <c r="M157">
        <v>31670</v>
      </c>
      <c r="N157" t="s">
        <v>117</v>
      </c>
      <c r="O157" t="s">
        <v>32</v>
      </c>
      <c r="P157" t="s">
        <v>32</v>
      </c>
      <c r="Q157" t="s">
        <v>32</v>
      </c>
      <c r="R157" t="s">
        <v>903</v>
      </c>
      <c r="T157" t="s">
        <v>904</v>
      </c>
      <c r="X157" t="str">
        <f>CONCATENATE(C157," ",D157)</f>
        <v>Isman Monique</v>
      </c>
      <c r="Z157">
        <v>500</v>
      </c>
      <c r="AA157">
        <f t="shared" si="12"/>
        <v>10</v>
      </c>
      <c r="AB157" s="5">
        <f t="shared" si="13"/>
        <v>7</v>
      </c>
      <c r="AC157">
        <v>500</v>
      </c>
      <c r="AD157">
        <f t="shared" si="14"/>
        <v>10</v>
      </c>
      <c r="AE157" s="5">
        <f t="shared" si="15"/>
        <v>7</v>
      </c>
      <c r="AF157">
        <v>500</v>
      </c>
      <c r="AG157" s="3">
        <f t="shared" si="16"/>
        <v>7.8500000000000014</v>
      </c>
      <c r="AH157" s="5">
        <f t="shared" si="17"/>
        <v>5.495000000000001</v>
      </c>
    </row>
    <row r="158" spans="1:35" hidden="1" x14ac:dyDescent="0.25">
      <c r="A158" t="s">
        <v>733</v>
      </c>
      <c r="B158" t="s">
        <v>24</v>
      </c>
      <c r="C158" t="s">
        <v>380</v>
      </c>
      <c r="D158" t="s">
        <v>734</v>
      </c>
      <c r="F158" s="1">
        <v>38230</v>
      </c>
      <c r="G158" t="s">
        <v>53</v>
      </c>
      <c r="H158" t="s">
        <v>676</v>
      </c>
      <c r="K158" t="s">
        <v>29</v>
      </c>
      <c r="L158" t="s">
        <v>724</v>
      </c>
      <c r="M158">
        <v>31320</v>
      </c>
      <c r="N158" t="s">
        <v>725</v>
      </c>
      <c r="O158" t="s">
        <v>32</v>
      </c>
      <c r="P158" t="s">
        <v>32</v>
      </c>
      <c r="Q158" t="s">
        <v>32</v>
      </c>
      <c r="T158" t="s">
        <v>727</v>
      </c>
      <c r="X158" t="str">
        <f>CONCATENATE(C158," ",D158)</f>
        <v>Isnard Basile</v>
      </c>
      <c r="Z158">
        <v>50</v>
      </c>
      <c r="AA158">
        <f t="shared" si="12"/>
        <v>1</v>
      </c>
      <c r="AB158" s="5">
        <f t="shared" si="13"/>
        <v>0.7</v>
      </c>
      <c r="AC158">
        <v>50</v>
      </c>
      <c r="AD158">
        <f t="shared" si="14"/>
        <v>1</v>
      </c>
      <c r="AE158" s="5">
        <f t="shared" si="15"/>
        <v>0.7</v>
      </c>
      <c r="AF158">
        <v>50</v>
      </c>
      <c r="AG158" s="3">
        <f t="shared" si="16"/>
        <v>0.78500000000000014</v>
      </c>
      <c r="AH158" s="5">
        <f t="shared" si="17"/>
        <v>0.5495000000000001</v>
      </c>
    </row>
    <row r="159" spans="1:35" hidden="1" x14ac:dyDescent="0.25">
      <c r="A159" t="s">
        <v>744</v>
      </c>
      <c r="B159" t="s">
        <v>24</v>
      </c>
      <c r="C159" t="s">
        <v>380</v>
      </c>
      <c r="D159" t="s">
        <v>745</v>
      </c>
      <c r="F159" s="1">
        <v>28662</v>
      </c>
      <c r="G159" t="s">
        <v>746</v>
      </c>
      <c r="H159" t="s">
        <v>28</v>
      </c>
      <c r="K159" t="s">
        <v>29</v>
      </c>
      <c r="L159" t="s">
        <v>747</v>
      </c>
      <c r="M159">
        <v>31450</v>
      </c>
      <c r="N159" t="s">
        <v>748</v>
      </c>
      <c r="O159" t="s">
        <v>32</v>
      </c>
      <c r="P159" t="s">
        <v>32</v>
      </c>
      <c r="Q159" t="s">
        <v>32</v>
      </c>
      <c r="R159" t="s">
        <v>749</v>
      </c>
      <c r="T159" t="s">
        <v>750</v>
      </c>
      <c r="X159" t="str">
        <f>CONCATENATE(C159," ",D159)</f>
        <v>Isnard Guillaume</v>
      </c>
      <c r="Z159">
        <v>50</v>
      </c>
      <c r="AA159">
        <f t="shared" si="12"/>
        <v>1</v>
      </c>
      <c r="AB159" s="5">
        <f t="shared" si="13"/>
        <v>0.7</v>
      </c>
      <c r="AC159">
        <v>50</v>
      </c>
      <c r="AD159">
        <f t="shared" si="14"/>
        <v>1</v>
      </c>
      <c r="AE159" s="5">
        <f t="shared" si="15"/>
        <v>0.7</v>
      </c>
      <c r="AF159">
        <v>50</v>
      </c>
      <c r="AG159" s="3">
        <f t="shared" si="16"/>
        <v>0.78500000000000014</v>
      </c>
      <c r="AH159" s="5">
        <f t="shared" si="17"/>
        <v>0.5495000000000001</v>
      </c>
    </row>
    <row r="160" spans="1:35" hidden="1" x14ac:dyDescent="0.25">
      <c r="A160" t="s">
        <v>379</v>
      </c>
      <c r="B160" t="s">
        <v>24</v>
      </c>
      <c r="C160" t="s">
        <v>380</v>
      </c>
      <c r="D160" t="s">
        <v>381</v>
      </c>
      <c r="F160" s="1">
        <v>17447</v>
      </c>
      <c r="G160" t="s">
        <v>382</v>
      </c>
      <c r="H160" t="s">
        <v>28</v>
      </c>
      <c r="K160" t="s">
        <v>29</v>
      </c>
      <c r="L160" t="s">
        <v>383</v>
      </c>
      <c r="M160">
        <v>69008</v>
      </c>
      <c r="N160" t="s">
        <v>384</v>
      </c>
      <c r="O160" t="s">
        <v>32</v>
      </c>
      <c r="P160" t="s">
        <v>32</v>
      </c>
      <c r="Q160" t="s">
        <v>32</v>
      </c>
      <c r="R160" t="s">
        <v>385</v>
      </c>
      <c r="T160" t="s">
        <v>386</v>
      </c>
      <c r="X160" t="str">
        <f>CONCATENATE(C160," ",D160)</f>
        <v>Isnard Jean-Marc</v>
      </c>
      <c r="Z160">
        <v>500</v>
      </c>
      <c r="AA160">
        <f t="shared" si="12"/>
        <v>10</v>
      </c>
      <c r="AB160" s="5">
        <f t="shared" si="13"/>
        <v>7</v>
      </c>
      <c r="AC160">
        <v>500</v>
      </c>
      <c r="AD160">
        <f t="shared" si="14"/>
        <v>10</v>
      </c>
      <c r="AE160" s="5">
        <f t="shared" si="15"/>
        <v>7</v>
      </c>
      <c r="AF160">
        <v>500</v>
      </c>
      <c r="AG160" s="3">
        <f t="shared" si="16"/>
        <v>7.8500000000000014</v>
      </c>
      <c r="AH160" s="5">
        <f t="shared" si="17"/>
        <v>5.495000000000001</v>
      </c>
    </row>
    <row r="161" spans="1:35" hidden="1" x14ac:dyDescent="0.25">
      <c r="A161" t="s">
        <v>751</v>
      </c>
      <c r="B161" t="s">
        <v>48</v>
      </c>
      <c r="C161" t="s">
        <v>752</v>
      </c>
      <c r="D161" t="s">
        <v>753</v>
      </c>
      <c r="F161" s="1">
        <v>39977</v>
      </c>
      <c r="G161" t="s">
        <v>754</v>
      </c>
      <c r="H161" t="s">
        <v>676</v>
      </c>
      <c r="K161" t="s">
        <v>29</v>
      </c>
      <c r="L161" t="s">
        <v>747</v>
      </c>
      <c r="M161">
        <v>31450</v>
      </c>
      <c r="N161" t="s">
        <v>748</v>
      </c>
      <c r="O161" t="s">
        <v>32</v>
      </c>
      <c r="P161" t="s">
        <v>32</v>
      </c>
      <c r="Q161" t="s">
        <v>32</v>
      </c>
      <c r="T161" t="s">
        <v>750</v>
      </c>
      <c r="X161" t="str">
        <f>CONCATENATE(C161," ",D161)</f>
        <v>Isnard Laure Juliette</v>
      </c>
      <c r="Z161">
        <v>50</v>
      </c>
      <c r="AA161">
        <f t="shared" si="12"/>
        <v>1</v>
      </c>
      <c r="AB161" s="5">
        <f t="shared" si="13"/>
        <v>0.7</v>
      </c>
      <c r="AC161">
        <v>50</v>
      </c>
      <c r="AD161">
        <f t="shared" si="14"/>
        <v>1</v>
      </c>
      <c r="AE161" s="5">
        <f t="shared" si="15"/>
        <v>0.7</v>
      </c>
      <c r="AF161">
        <v>50</v>
      </c>
      <c r="AG161" s="3">
        <f t="shared" si="16"/>
        <v>0.78500000000000014</v>
      </c>
      <c r="AH161" s="5">
        <f t="shared" si="17"/>
        <v>0.5495000000000001</v>
      </c>
    </row>
    <row r="162" spans="1:35" hidden="1" x14ac:dyDescent="0.25">
      <c r="A162" t="s">
        <v>757</v>
      </c>
      <c r="B162" t="s">
        <v>48</v>
      </c>
      <c r="C162" t="s">
        <v>752</v>
      </c>
      <c r="D162" t="s">
        <v>758</v>
      </c>
      <c r="F162" s="1">
        <v>28654</v>
      </c>
      <c r="G162" t="s">
        <v>759</v>
      </c>
      <c r="H162" t="s">
        <v>28</v>
      </c>
      <c r="K162" t="s">
        <v>29</v>
      </c>
      <c r="L162" t="s">
        <v>747</v>
      </c>
      <c r="M162">
        <v>31450</v>
      </c>
      <c r="N162" t="s">
        <v>748</v>
      </c>
      <c r="O162" t="s">
        <v>32</v>
      </c>
      <c r="P162" t="s">
        <v>32</v>
      </c>
      <c r="Q162" t="s">
        <v>32</v>
      </c>
      <c r="R162" t="s">
        <v>760</v>
      </c>
      <c r="T162" t="s">
        <v>750</v>
      </c>
      <c r="X162" t="str">
        <f>CONCATENATE(C162," ",D162)</f>
        <v>Isnard Laure Sabrina</v>
      </c>
      <c r="Z162">
        <v>50</v>
      </c>
      <c r="AA162">
        <f t="shared" si="12"/>
        <v>1</v>
      </c>
      <c r="AB162" s="5">
        <f t="shared" si="13"/>
        <v>0.7</v>
      </c>
      <c r="AC162">
        <v>50</v>
      </c>
      <c r="AD162">
        <f t="shared" si="14"/>
        <v>1</v>
      </c>
      <c r="AE162" s="5">
        <f t="shared" si="15"/>
        <v>0.7</v>
      </c>
      <c r="AF162">
        <v>50</v>
      </c>
      <c r="AG162" s="3">
        <f t="shared" si="16"/>
        <v>0.78500000000000014</v>
      </c>
      <c r="AH162" s="5">
        <f t="shared" si="17"/>
        <v>0.5495000000000001</v>
      </c>
    </row>
    <row r="163" spans="1:35" hidden="1" x14ac:dyDescent="0.25">
      <c r="A163" t="s">
        <v>755</v>
      </c>
      <c r="B163" t="s">
        <v>48</v>
      </c>
      <c r="C163" t="s">
        <v>752</v>
      </c>
      <c r="D163" t="s">
        <v>756</v>
      </c>
      <c r="F163" s="1">
        <v>40935</v>
      </c>
      <c r="G163" t="s">
        <v>754</v>
      </c>
      <c r="H163" t="s">
        <v>676</v>
      </c>
      <c r="K163" t="s">
        <v>29</v>
      </c>
      <c r="L163" t="s">
        <v>747</v>
      </c>
      <c r="M163">
        <v>31450</v>
      </c>
      <c r="N163" t="s">
        <v>748</v>
      </c>
      <c r="O163" t="s">
        <v>32</v>
      </c>
      <c r="P163" t="s">
        <v>32</v>
      </c>
      <c r="Q163" t="s">
        <v>32</v>
      </c>
      <c r="T163" t="s">
        <v>750</v>
      </c>
      <c r="X163" t="str">
        <f>CONCATENATE(C163," ",D163)</f>
        <v>Isnard Laure Zoe</v>
      </c>
      <c r="Z163">
        <v>50</v>
      </c>
      <c r="AA163">
        <f t="shared" si="12"/>
        <v>1</v>
      </c>
      <c r="AB163" s="5">
        <f t="shared" si="13"/>
        <v>0.7</v>
      </c>
      <c r="AC163">
        <v>50</v>
      </c>
      <c r="AD163">
        <f t="shared" si="14"/>
        <v>1</v>
      </c>
      <c r="AE163" s="5">
        <f t="shared" si="15"/>
        <v>0.7</v>
      </c>
      <c r="AF163">
        <v>50</v>
      </c>
      <c r="AG163" s="3">
        <f t="shared" si="16"/>
        <v>0.78500000000000014</v>
      </c>
      <c r="AH163" s="5">
        <f t="shared" si="17"/>
        <v>0.5495000000000001</v>
      </c>
    </row>
    <row r="164" spans="1:35" hidden="1" x14ac:dyDescent="0.25">
      <c r="A164" t="s">
        <v>737</v>
      </c>
      <c r="B164" t="s">
        <v>24</v>
      </c>
      <c r="C164" t="s">
        <v>380</v>
      </c>
      <c r="D164" t="s">
        <v>738</v>
      </c>
      <c r="F164" s="1">
        <v>39312</v>
      </c>
      <c r="G164" t="s">
        <v>53</v>
      </c>
      <c r="H164" t="s">
        <v>676</v>
      </c>
      <c r="K164" t="s">
        <v>29</v>
      </c>
      <c r="L164" t="s">
        <v>724</v>
      </c>
      <c r="M164">
        <v>31320</v>
      </c>
      <c r="N164" t="s">
        <v>725</v>
      </c>
      <c r="O164" t="s">
        <v>32</v>
      </c>
      <c r="P164" t="s">
        <v>32</v>
      </c>
      <c r="Q164" t="s">
        <v>32</v>
      </c>
      <c r="T164" t="s">
        <v>727</v>
      </c>
      <c r="X164" t="str">
        <f>CONCATENATE(C164," ",D164)</f>
        <v>Isnard Merlin</v>
      </c>
      <c r="Z164">
        <v>50</v>
      </c>
      <c r="AA164">
        <f t="shared" si="12"/>
        <v>1</v>
      </c>
      <c r="AB164" s="5">
        <f t="shared" si="13"/>
        <v>0.7</v>
      </c>
      <c r="AC164">
        <v>50</v>
      </c>
      <c r="AD164">
        <f t="shared" si="14"/>
        <v>1</v>
      </c>
      <c r="AE164" s="5">
        <f t="shared" si="15"/>
        <v>0.7</v>
      </c>
      <c r="AF164">
        <v>50</v>
      </c>
      <c r="AG164" s="3">
        <f t="shared" si="16"/>
        <v>0.78500000000000014</v>
      </c>
      <c r="AH164" s="5">
        <f t="shared" si="17"/>
        <v>0.5495000000000001</v>
      </c>
    </row>
    <row r="165" spans="1:35" hidden="1" x14ac:dyDescent="0.25">
      <c r="A165" t="s">
        <v>735</v>
      </c>
      <c r="B165" t="s">
        <v>24</v>
      </c>
      <c r="C165" t="s">
        <v>380</v>
      </c>
      <c r="D165" t="s">
        <v>585</v>
      </c>
      <c r="F165" s="1">
        <v>37251</v>
      </c>
      <c r="G165" t="s">
        <v>736</v>
      </c>
      <c r="H165" t="s">
        <v>28</v>
      </c>
      <c r="K165" t="s">
        <v>29</v>
      </c>
      <c r="L165" t="s">
        <v>724</v>
      </c>
      <c r="M165">
        <v>31320</v>
      </c>
      <c r="N165" t="s">
        <v>725</v>
      </c>
      <c r="O165" t="s">
        <v>32</v>
      </c>
      <c r="P165" t="s">
        <v>32</v>
      </c>
      <c r="Q165" t="s">
        <v>32</v>
      </c>
      <c r="T165" t="s">
        <v>727</v>
      </c>
      <c r="X165" t="str">
        <f>CONCATENATE(C165," ",D165)</f>
        <v>Isnard Paul</v>
      </c>
      <c r="Z165">
        <v>50</v>
      </c>
      <c r="AA165">
        <f t="shared" si="12"/>
        <v>1</v>
      </c>
      <c r="AB165" s="5">
        <f t="shared" si="13"/>
        <v>0.7</v>
      </c>
      <c r="AC165">
        <v>50</v>
      </c>
      <c r="AD165">
        <f t="shared" si="14"/>
        <v>1</v>
      </c>
      <c r="AE165" s="5">
        <f t="shared" si="15"/>
        <v>0.7</v>
      </c>
      <c r="AF165">
        <v>50</v>
      </c>
      <c r="AG165" s="3">
        <f t="shared" si="16"/>
        <v>0.78500000000000014</v>
      </c>
      <c r="AH165" s="5">
        <f t="shared" si="17"/>
        <v>0.5495000000000001</v>
      </c>
    </row>
    <row r="166" spans="1:35" hidden="1" x14ac:dyDescent="0.25">
      <c r="A166" t="s">
        <v>722</v>
      </c>
      <c r="B166" t="s">
        <v>24</v>
      </c>
      <c r="C166" t="s">
        <v>380</v>
      </c>
      <c r="D166" t="s">
        <v>723</v>
      </c>
      <c r="F166" s="1">
        <v>26801</v>
      </c>
      <c r="G166" t="s">
        <v>299</v>
      </c>
      <c r="H166" t="s">
        <v>28</v>
      </c>
      <c r="K166" t="s">
        <v>29</v>
      </c>
      <c r="L166" t="s">
        <v>724</v>
      </c>
      <c r="M166">
        <v>31320</v>
      </c>
      <c r="N166" t="s">
        <v>725</v>
      </c>
      <c r="O166" t="s">
        <v>32</v>
      </c>
      <c r="P166" t="s">
        <v>32</v>
      </c>
      <c r="Q166" t="s">
        <v>32</v>
      </c>
      <c r="R166" t="s">
        <v>726</v>
      </c>
      <c r="T166" t="s">
        <v>727</v>
      </c>
      <c r="X166" t="str">
        <f>CONCATENATE(C166," ",D166)</f>
        <v xml:space="preserve">Isnard Xavier </v>
      </c>
      <c r="Z166">
        <v>50</v>
      </c>
      <c r="AA166">
        <f t="shared" si="12"/>
        <v>1</v>
      </c>
      <c r="AB166" s="5">
        <f t="shared" si="13"/>
        <v>0.7</v>
      </c>
      <c r="AC166">
        <v>50</v>
      </c>
      <c r="AD166">
        <f t="shared" si="14"/>
        <v>1</v>
      </c>
      <c r="AE166" s="5">
        <f t="shared" si="15"/>
        <v>0.7</v>
      </c>
      <c r="AF166">
        <v>50</v>
      </c>
      <c r="AG166" s="3">
        <f t="shared" si="16"/>
        <v>0.78500000000000014</v>
      </c>
      <c r="AH166" s="5">
        <f t="shared" si="17"/>
        <v>0.5495000000000001</v>
      </c>
    </row>
    <row r="167" spans="1:35" hidden="1" x14ac:dyDescent="0.25">
      <c r="A167" t="s">
        <v>2589</v>
      </c>
      <c r="B167" t="s">
        <v>48</v>
      </c>
      <c r="C167" t="s">
        <v>2590</v>
      </c>
      <c r="D167" t="s">
        <v>2591</v>
      </c>
      <c r="F167" s="1">
        <v>24216</v>
      </c>
      <c r="G167" t="s">
        <v>2592</v>
      </c>
      <c r="H167" t="s">
        <v>28</v>
      </c>
      <c r="K167" t="s">
        <v>29</v>
      </c>
      <c r="L167" t="s">
        <v>2593</v>
      </c>
      <c r="M167">
        <v>31450</v>
      </c>
      <c r="N167" t="s">
        <v>796</v>
      </c>
      <c r="O167" t="s">
        <v>32</v>
      </c>
      <c r="P167" t="s">
        <v>32</v>
      </c>
      <c r="Q167" t="s">
        <v>32</v>
      </c>
      <c r="R167">
        <v>33626421351</v>
      </c>
      <c r="T167" t="s">
        <v>2594</v>
      </c>
      <c r="X167" t="str">
        <f>CONCATENATE(C167," ",D167)</f>
        <v>khalkhal Mùalika</v>
      </c>
      <c r="AA167">
        <f t="shared" si="12"/>
        <v>0</v>
      </c>
      <c r="AB167" s="5">
        <f t="shared" si="13"/>
        <v>0</v>
      </c>
      <c r="AD167">
        <f t="shared" si="14"/>
        <v>0</v>
      </c>
      <c r="AE167" s="5">
        <f t="shared" si="15"/>
        <v>0</v>
      </c>
      <c r="AF167">
        <v>50</v>
      </c>
      <c r="AG167" s="3">
        <f t="shared" si="16"/>
        <v>0.78500000000000014</v>
      </c>
      <c r="AH167" s="5">
        <f t="shared" si="17"/>
        <v>0.5495000000000001</v>
      </c>
    </row>
    <row r="168" spans="1:35" hidden="1" x14ac:dyDescent="0.25">
      <c r="A168" t="s">
        <v>799</v>
      </c>
      <c r="B168" t="s">
        <v>24</v>
      </c>
      <c r="C168" t="s">
        <v>800</v>
      </c>
      <c r="D168" t="s">
        <v>801</v>
      </c>
      <c r="F168" s="1">
        <v>24466</v>
      </c>
      <c r="G168" t="s">
        <v>802</v>
      </c>
      <c r="H168" t="s">
        <v>28</v>
      </c>
      <c r="K168" t="s">
        <v>29</v>
      </c>
      <c r="L168" t="s">
        <v>803</v>
      </c>
      <c r="M168">
        <v>31320</v>
      </c>
      <c r="N168" t="s">
        <v>93</v>
      </c>
      <c r="O168" t="s">
        <v>32</v>
      </c>
      <c r="P168" t="s">
        <v>32</v>
      </c>
      <c r="Q168" t="s">
        <v>32</v>
      </c>
      <c r="R168" t="s">
        <v>804</v>
      </c>
      <c r="T168" t="s">
        <v>805</v>
      </c>
      <c r="X168" t="str">
        <f>CONCATENATE(C168," ",D168)</f>
        <v>Klopp Christophe</v>
      </c>
      <c r="Z168">
        <v>500</v>
      </c>
      <c r="AA168">
        <f t="shared" si="12"/>
        <v>10</v>
      </c>
      <c r="AB168" s="5">
        <f t="shared" si="13"/>
        <v>7</v>
      </c>
      <c r="AC168">
        <v>500</v>
      </c>
      <c r="AD168">
        <f t="shared" si="14"/>
        <v>10</v>
      </c>
      <c r="AE168" s="5">
        <f t="shared" si="15"/>
        <v>7</v>
      </c>
      <c r="AF168">
        <v>500</v>
      </c>
      <c r="AG168" s="3">
        <f t="shared" si="16"/>
        <v>7.8500000000000014</v>
      </c>
      <c r="AH168" s="5">
        <f t="shared" si="17"/>
        <v>5.495000000000001</v>
      </c>
    </row>
    <row r="169" spans="1:35" x14ac:dyDescent="0.25">
      <c r="A169" t="s">
        <v>1746</v>
      </c>
      <c r="B169" t="s">
        <v>24</v>
      </c>
      <c r="C169" t="s">
        <v>1747</v>
      </c>
      <c r="D169" t="s">
        <v>1748</v>
      </c>
      <c r="E169" t="s">
        <v>144</v>
      </c>
      <c r="F169" s="1">
        <v>24529</v>
      </c>
      <c r="G169" t="s">
        <v>1749</v>
      </c>
      <c r="H169" t="s">
        <v>28</v>
      </c>
      <c r="K169" t="s">
        <v>29</v>
      </c>
      <c r="L169" t="s">
        <v>1750</v>
      </c>
      <c r="M169">
        <v>31520</v>
      </c>
      <c r="N169" t="s">
        <v>147</v>
      </c>
      <c r="O169" t="s">
        <v>32</v>
      </c>
      <c r="P169" t="s">
        <v>32</v>
      </c>
      <c r="Q169" t="s">
        <v>32</v>
      </c>
      <c r="R169" t="s">
        <v>1751</v>
      </c>
      <c r="T169" t="s">
        <v>1752</v>
      </c>
      <c r="U169" t="s">
        <v>1753</v>
      </c>
      <c r="V169" t="s">
        <v>1754</v>
      </c>
      <c r="W169" t="s">
        <v>105</v>
      </c>
      <c r="X169" t="str">
        <f>CONCATENATE(C169," ",D169)</f>
        <v>Knödlseder Jürgen</v>
      </c>
      <c r="AA169">
        <f t="shared" si="12"/>
        <v>0</v>
      </c>
      <c r="AB169" s="5">
        <f t="shared" si="13"/>
        <v>0</v>
      </c>
      <c r="AC169">
        <v>1000</v>
      </c>
      <c r="AD169">
        <f t="shared" si="14"/>
        <v>20</v>
      </c>
      <c r="AE169" s="5">
        <f t="shared" si="15"/>
        <v>14</v>
      </c>
      <c r="AF169">
        <v>1000</v>
      </c>
      <c r="AG169" s="3">
        <f t="shared" si="16"/>
        <v>15.700000000000003</v>
      </c>
      <c r="AH169" s="5">
        <f t="shared" si="17"/>
        <v>10.990000000000002</v>
      </c>
      <c r="AI169" s="10">
        <f>AB169+AE169+AH169</f>
        <v>24.990000000000002</v>
      </c>
    </row>
    <row r="170" spans="1:35" x14ac:dyDescent="0.25">
      <c r="A170" t="s">
        <v>2128</v>
      </c>
      <c r="B170" t="s">
        <v>24</v>
      </c>
      <c r="C170" t="s">
        <v>1747</v>
      </c>
      <c r="D170" t="s">
        <v>90</v>
      </c>
      <c r="E170" t="s">
        <v>1189</v>
      </c>
      <c r="F170" s="1">
        <v>39261</v>
      </c>
      <c r="G170" t="s">
        <v>53</v>
      </c>
      <c r="H170" t="s">
        <v>676</v>
      </c>
      <c r="K170" t="s">
        <v>29</v>
      </c>
      <c r="L170" t="s">
        <v>1750</v>
      </c>
      <c r="M170">
        <v>31520</v>
      </c>
      <c r="N170" t="s">
        <v>147</v>
      </c>
      <c r="O170" t="s">
        <v>32</v>
      </c>
      <c r="P170" t="s">
        <v>32</v>
      </c>
      <c r="Q170" t="s">
        <v>32</v>
      </c>
      <c r="R170" t="s">
        <v>2129</v>
      </c>
      <c r="T170" t="s">
        <v>2130</v>
      </c>
      <c r="U170" t="s">
        <v>2131</v>
      </c>
      <c r="V170" t="s">
        <v>2132</v>
      </c>
      <c r="W170" t="s">
        <v>114</v>
      </c>
      <c r="X170" t="str">
        <f>CONCATENATE(C170," ",D170)</f>
        <v>Knödlseder Simon</v>
      </c>
      <c r="AA170">
        <f t="shared" si="12"/>
        <v>0</v>
      </c>
      <c r="AB170" s="5">
        <f t="shared" si="13"/>
        <v>0</v>
      </c>
      <c r="AC170">
        <v>500</v>
      </c>
      <c r="AD170">
        <f t="shared" si="14"/>
        <v>10</v>
      </c>
      <c r="AE170" s="5">
        <f t="shared" si="15"/>
        <v>7</v>
      </c>
      <c r="AF170">
        <v>500</v>
      </c>
      <c r="AG170" s="3">
        <f t="shared" si="16"/>
        <v>7.8500000000000014</v>
      </c>
      <c r="AH170" s="5">
        <f t="shared" si="17"/>
        <v>5.495000000000001</v>
      </c>
      <c r="AI170" s="10">
        <f>AB170+AE170+AH170</f>
        <v>12.495000000000001</v>
      </c>
    </row>
    <row r="171" spans="1:35" x14ac:dyDescent="0.25">
      <c r="A171" t="s">
        <v>2133</v>
      </c>
      <c r="B171" t="s">
        <v>24</v>
      </c>
      <c r="C171" t="s">
        <v>1747</v>
      </c>
      <c r="D171" t="s">
        <v>1641</v>
      </c>
      <c r="E171" t="s">
        <v>1189</v>
      </c>
      <c r="F171" s="1">
        <v>40301</v>
      </c>
      <c r="G171" t="s">
        <v>53</v>
      </c>
      <c r="H171" t="s">
        <v>676</v>
      </c>
      <c r="K171" t="s">
        <v>29</v>
      </c>
      <c r="L171" t="s">
        <v>1750</v>
      </c>
      <c r="M171">
        <v>31520</v>
      </c>
      <c r="N171" t="s">
        <v>147</v>
      </c>
      <c r="O171" t="s">
        <v>32</v>
      </c>
      <c r="P171" t="s">
        <v>32</v>
      </c>
      <c r="Q171" t="s">
        <v>32</v>
      </c>
      <c r="T171" t="s">
        <v>1752</v>
      </c>
      <c r="U171" t="s">
        <v>1753</v>
      </c>
      <c r="V171" t="s">
        <v>1754</v>
      </c>
      <c r="W171" t="s">
        <v>105</v>
      </c>
      <c r="X171" t="str">
        <f>CONCATENATE(C171," ",D171)</f>
        <v>Knödlseder Thomas</v>
      </c>
      <c r="AA171">
        <f t="shared" si="12"/>
        <v>0</v>
      </c>
      <c r="AB171" s="5">
        <f t="shared" si="13"/>
        <v>0</v>
      </c>
      <c r="AC171">
        <v>500</v>
      </c>
      <c r="AD171">
        <f t="shared" si="14"/>
        <v>10</v>
      </c>
      <c r="AE171" s="5">
        <f t="shared" si="15"/>
        <v>7</v>
      </c>
      <c r="AF171">
        <v>500</v>
      </c>
      <c r="AG171" s="3">
        <f t="shared" si="16"/>
        <v>7.8500000000000014</v>
      </c>
      <c r="AH171" s="5">
        <f t="shared" si="17"/>
        <v>5.495000000000001</v>
      </c>
      <c r="AI171" s="10">
        <f>AB171+AE171+AH171</f>
        <v>12.495000000000001</v>
      </c>
    </row>
    <row r="172" spans="1:35" hidden="1" x14ac:dyDescent="0.25">
      <c r="A172" t="s">
        <v>1042</v>
      </c>
      <c r="B172" t="s">
        <v>24</v>
      </c>
      <c r="C172" t="s">
        <v>1043</v>
      </c>
      <c r="D172" t="s">
        <v>1044</v>
      </c>
      <c r="F172" s="1">
        <v>30222</v>
      </c>
      <c r="G172" t="s">
        <v>1045</v>
      </c>
      <c r="H172" t="s">
        <v>28</v>
      </c>
      <c r="K172" t="s">
        <v>29</v>
      </c>
      <c r="L172" t="s">
        <v>1046</v>
      </c>
      <c r="M172">
        <v>35000</v>
      </c>
      <c r="N172" t="s">
        <v>1047</v>
      </c>
      <c r="O172" t="s">
        <v>32</v>
      </c>
      <c r="P172" t="s">
        <v>32</v>
      </c>
      <c r="Q172" t="s">
        <v>32</v>
      </c>
      <c r="R172" t="s">
        <v>1048</v>
      </c>
      <c r="T172" t="s">
        <v>1049</v>
      </c>
      <c r="X172" t="str">
        <f>CONCATENATE(C172," ",D172)</f>
        <v>KOECHLIN JULIEN</v>
      </c>
      <c r="Z172">
        <v>200</v>
      </c>
      <c r="AA172">
        <f t="shared" si="12"/>
        <v>4</v>
      </c>
      <c r="AB172" s="5">
        <f t="shared" si="13"/>
        <v>2.8</v>
      </c>
      <c r="AC172">
        <v>200</v>
      </c>
      <c r="AD172">
        <f t="shared" si="14"/>
        <v>4</v>
      </c>
      <c r="AE172" s="5">
        <f t="shared" si="15"/>
        <v>2.8</v>
      </c>
      <c r="AF172">
        <v>200</v>
      </c>
      <c r="AG172" s="3">
        <f t="shared" si="16"/>
        <v>3.1400000000000006</v>
      </c>
      <c r="AH172" s="5">
        <f t="shared" si="17"/>
        <v>2.1980000000000004</v>
      </c>
    </row>
    <row r="173" spans="1:35" hidden="1" x14ac:dyDescent="0.25">
      <c r="A173" t="s">
        <v>570</v>
      </c>
      <c r="B173" t="s">
        <v>24</v>
      </c>
      <c r="C173" t="s">
        <v>571</v>
      </c>
      <c r="D173" t="s">
        <v>572</v>
      </c>
      <c r="F173" s="1">
        <v>18836</v>
      </c>
      <c r="G173" t="s">
        <v>51</v>
      </c>
      <c r="H173" t="s">
        <v>28</v>
      </c>
      <c r="K173" t="s">
        <v>29</v>
      </c>
      <c r="L173" t="s">
        <v>573</v>
      </c>
      <c r="M173">
        <v>31320</v>
      </c>
      <c r="N173" t="s">
        <v>61</v>
      </c>
      <c r="O173" t="s">
        <v>32</v>
      </c>
      <c r="P173" t="s">
        <v>32</v>
      </c>
      <c r="Q173" t="s">
        <v>32</v>
      </c>
      <c r="R173" t="s">
        <v>574</v>
      </c>
      <c r="T173" t="s">
        <v>575</v>
      </c>
      <c r="X173" t="str">
        <f>CONCATENATE(C173," ",D173)</f>
        <v xml:space="preserve">Koechlin Laurent </v>
      </c>
      <c r="Z173">
        <v>100</v>
      </c>
      <c r="AA173">
        <f t="shared" si="12"/>
        <v>2</v>
      </c>
      <c r="AB173" s="5">
        <f t="shared" si="13"/>
        <v>1.4</v>
      </c>
      <c r="AC173">
        <v>100</v>
      </c>
      <c r="AD173">
        <f t="shared" si="14"/>
        <v>2</v>
      </c>
      <c r="AE173" s="5">
        <f t="shared" si="15"/>
        <v>1.4</v>
      </c>
      <c r="AF173">
        <v>100</v>
      </c>
      <c r="AG173" s="3">
        <f t="shared" si="16"/>
        <v>1.5700000000000003</v>
      </c>
      <c r="AH173" s="5">
        <f t="shared" si="17"/>
        <v>1.0990000000000002</v>
      </c>
    </row>
    <row r="174" spans="1:35" hidden="1" x14ac:dyDescent="0.25">
      <c r="A174" t="s">
        <v>1964</v>
      </c>
      <c r="B174" t="s">
        <v>48</v>
      </c>
      <c r="C174" t="s">
        <v>1965</v>
      </c>
      <c r="D174" t="s">
        <v>1966</v>
      </c>
      <c r="E174" t="s">
        <v>1967</v>
      </c>
      <c r="F174" s="1">
        <v>26151</v>
      </c>
      <c r="G174" t="s">
        <v>1968</v>
      </c>
      <c r="H174" t="s">
        <v>28</v>
      </c>
      <c r="K174" t="s">
        <v>29</v>
      </c>
      <c r="L174" t="s">
        <v>1961</v>
      </c>
      <c r="M174">
        <v>31450</v>
      </c>
      <c r="N174" t="s">
        <v>1969</v>
      </c>
      <c r="O174" t="s">
        <v>32</v>
      </c>
      <c r="P174" t="s">
        <v>32</v>
      </c>
      <c r="Q174" t="s">
        <v>32</v>
      </c>
      <c r="R174" t="s">
        <v>1970</v>
      </c>
      <c r="T174" t="s">
        <v>1963</v>
      </c>
      <c r="X174" t="str">
        <f>CONCATENATE(C174," ",D174)</f>
        <v>Kosovskaia Oxana</v>
      </c>
      <c r="AA174">
        <f t="shared" si="12"/>
        <v>0</v>
      </c>
      <c r="AB174" s="5">
        <f t="shared" si="13"/>
        <v>0</v>
      </c>
      <c r="AC174">
        <v>500</v>
      </c>
      <c r="AD174">
        <f t="shared" si="14"/>
        <v>10</v>
      </c>
      <c r="AE174" s="5">
        <f t="shared" si="15"/>
        <v>7</v>
      </c>
      <c r="AF174">
        <v>500</v>
      </c>
      <c r="AG174" s="3">
        <f t="shared" si="16"/>
        <v>7.8500000000000014</v>
      </c>
      <c r="AH174" s="5">
        <f t="shared" si="17"/>
        <v>5.495000000000001</v>
      </c>
    </row>
    <row r="175" spans="1:35" hidden="1" x14ac:dyDescent="0.25">
      <c r="A175" t="s">
        <v>2152</v>
      </c>
      <c r="B175" t="s">
        <v>48</v>
      </c>
      <c r="C175" t="s">
        <v>2153</v>
      </c>
      <c r="D175" t="s">
        <v>2154</v>
      </c>
      <c r="E175" t="s">
        <v>1211</v>
      </c>
      <c r="F175" s="1">
        <v>19011</v>
      </c>
      <c r="G175" t="s">
        <v>27</v>
      </c>
      <c r="H175" t="s">
        <v>28</v>
      </c>
      <c r="K175" t="s">
        <v>29</v>
      </c>
      <c r="L175" t="s">
        <v>2155</v>
      </c>
      <c r="M175">
        <v>31810</v>
      </c>
      <c r="N175" t="s">
        <v>1213</v>
      </c>
      <c r="O175" t="s">
        <v>32</v>
      </c>
      <c r="P175" t="s">
        <v>32</v>
      </c>
      <c r="Q175" t="s">
        <v>32</v>
      </c>
      <c r="R175" t="s">
        <v>2156</v>
      </c>
      <c r="T175" t="s">
        <v>1215</v>
      </c>
      <c r="X175" t="str">
        <f>CONCATENATE(C175," ",D175)</f>
        <v>Laguens Henriette</v>
      </c>
      <c r="AA175">
        <f t="shared" si="12"/>
        <v>0</v>
      </c>
      <c r="AB175" s="5">
        <f t="shared" si="13"/>
        <v>0</v>
      </c>
      <c r="AC175">
        <v>500</v>
      </c>
      <c r="AD175">
        <f t="shared" si="14"/>
        <v>10</v>
      </c>
      <c r="AE175" s="5">
        <f t="shared" si="15"/>
        <v>7</v>
      </c>
      <c r="AF175">
        <v>500</v>
      </c>
      <c r="AG175" s="3">
        <f t="shared" si="16"/>
        <v>7.8500000000000014</v>
      </c>
      <c r="AH175" s="5">
        <f t="shared" si="17"/>
        <v>5.495000000000001</v>
      </c>
    </row>
    <row r="176" spans="1:35" x14ac:dyDescent="0.25">
      <c r="A176" t="s">
        <v>151</v>
      </c>
      <c r="B176" t="s">
        <v>48</v>
      </c>
      <c r="C176" t="s">
        <v>152</v>
      </c>
      <c r="D176" t="s">
        <v>153</v>
      </c>
      <c r="E176" t="s">
        <v>154</v>
      </c>
      <c r="F176" s="1">
        <v>15132</v>
      </c>
      <c r="G176" t="s">
        <v>155</v>
      </c>
      <c r="H176" t="s">
        <v>28</v>
      </c>
      <c r="K176" t="s">
        <v>29</v>
      </c>
      <c r="L176" t="s">
        <v>156</v>
      </c>
      <c r="M176">
        <v>31670</v>
      </c>
      <c r="N176" t="s">
        <v>117</v>
      </c>
      <c r="O176" t="s">
        <v>32</v>
      </c>
      <c r="P176" t="s">
        <v>32</v>
      </c>
      <c r="Q176" t="s">
        <v>32</v>
      </c>
      <c r="R176" t="s">
        <v>157</v>
      </c>
      <c r="T176" t="s">
        <v>158</v>
      </c>
      <c r="U176" t="s">
        <v>154</v>
      </c>
      <c r="V176" t="s">
        <v>2802</v>
      </c>
      <c r="W176" t="s">
        <v>67</v>
      </c>
      <c r="X176" t="str">
        <f>CONCATENATE(C176," ",D176)</f>
        <v>Lahaye Béatrice</v>
      </c>
      <c r="Z176">
        <v>400</v>
      </c>
      <c r="AA176">
        <f t="shared" si="12"/>
        <v>8</v>
      </c>
      <c r="AB176" s="5">
        <f t="shared" si="13"/>
        <v>5.6</v>
      </c>
      <c r="AC176">
        <v>500</v>
      </c>
      <c r="AD176">
        <f t="shared" si="14"/>
        <v>10</v>
      </c>
      <c r="AE176" s="5">
        <f t="shared" si="15"/>
        <v>7</v>
      </c>
      <c r="AF176">
        <v>500</v>
      </c>
      <c r="AG176" s="3">
        <f t="shared" si="16"/>
        <v>7.8500000000000014</v>
      </c>
      <c r="AH176" s="5">
        <f t="shared" si="17"/>
        <v>5.495000000000001</v>
      </c>
      <c r="AI176" s="10">
        <f>AB176+AE176+AH176</f>
        <v>18.094999999999999</v>
      </c>
    </row>
    <row r="177" spans="1:35" hidden="1" x14ac:dyDescent="0.25">
      <c r="A177" t="s">
        <v>1222</v>
      </c>
      <c r="B177" t="s">
        <v>48</v>
      </c>
      <c r="C177" t="s">
        <v>1217</v>
      </c>
      <c r="D177" t="s">
        <v>1223</v>
      </c>
      <c r="E177" t="s">
        <v>1189</v>
      </c>
      <c r="F177" s="1">
        <v>36991</v>
      </c>
      <c r="G177" t="s">
        <v>1224</v>
      </c>
      <c r="H177" t="s">
        <v>28</v>
      </c>
      <c r="K177" t="s">
        <v>29</v>
      </c>
      <c r="L177" t="s">
        <v>1219</v>
      </c>
      <c r="M177">
        <v>31400</v>
      </c>
      <c r="N177" t="s">
        <v>31</v>
      </c>
      <c r="O177" t="s">
        <v>32</v>
      </c>
      <c r="P177" t="s">
        <v>32</v>
      </c>
      <c r="Q177" t="s">
        <v>32</v>
      </c>
      <c r="R177" t="s">
        <v>1220</v>
      </c>
      <c r="T177" t="s">
        <v>1221</v>
      </c>
      <c r="X177" t="str">
        <f>CONCATENATE(C177," ",D177)</f>
        <v>LAINE Lucie</v>
      </c>
      <c r="Z177">
        <v>250</v>
      </c>
      <c r="AA177">
        <f t="shared" si="12"/>
        <v>5</v>
      </c>
      <c r="AB177" s="5">
        <f t="shared" si="13"/>
        <v>3.5</v>
      </c>
      <c r="AC177">
        <v>250</v>
      </c>
      <c r="AD177">
        <f t="shared" si="14"/>
        <v>5</v>
      </c>
      <c r="AE177" s="5">
        <f t="shared" si="15"/>
        <v>3.5</v>
      </c>
      <c r="AF177">
        <v>250</v>
      </c>
      <c r="AG177" s="3">
        <f t="shared" si="16"/>
        <v>3.9250000000000007</v>
      </c>
      <c r="AH177" s="5">
        <f t="shared" si="17"/>
        <v>2.7475000000000005</v>
      </c>
    </row>
    <row r="178" spans="1:35" hidden="1" x14ac:dyDescent="0.25">
      <c r="A178" t="s">
        <v>1216</v>
      </c>
      <c r="B178" t="s">
        <v>24</v>
      </c>
      <c r="C178" t="s">
        <v>1217</v>
      </c>
      <c r="D178" t="s">
        <v>874</v>
      </c>
      <c r="E178" t="s">
        <v>144</v>
      </c>
      <c r="F178" s="1">
        <v>26352</v>
      </c>
      <c r="G178" t="s">
        <v>1218</v>
      </c>
      <c r="H178" t="s">
        <v>28</v>
      </c>
      <c r="K178" t="s">
        <v>29</v>
      </c>
      <c r="L178" t="s">
        <v>1219</v>
      </c>
      <c r="M178">
        <v>31400</v>
      </c>
      <c r="N178" t="s">
        <v>31</v>
      </c>
      <c r="O178" t="s">
        <v>32</v>
      </c>
      <c r="P178" t="s">
        <v>32</v>
      </c>
      <c r="Q178" t="s">
        <v>32</v>
      </c>
      <c r="R178" t="s">
        <v>1220</v>
      </c>
      <c r="T178" t="s">
        <v>1221</v>
      </c>
      <c r="X178" t="str">
        <f>CONCATENATE(C178," ",D178)</f>
        <v>LAINE Pierre</v>
      </c>
      <c r="Z178">
        <v>500</v>
      </c>
      <c r="AA178">
        <f t="shared" si="12"/>
        <v>10</v>
      </c>
      <c r="AB178" s="5">
        <f t="shared" si="13"/>
        <v>7</v>
      </c>
      <c r="AC178">
        <v>500</v>
      </c>
      <c r="AD178">
        <f t="shared" si="14"/>
        <v>10</v>
      </c>
      <c r="AE178" s="5">
        <f t="shared" si="15"/>
        <v>7</v>
      </c>
      <c r="AF178">
        <v>500</v>
      </c>
      <c r="AG178" s="3">
        <f t="shared" si="16"/>
        <v>7.8500000000000014</v>
      </c>
      <c r="AH178" s="5">
        <f t="shared" si="17"/>
        <v>5.495000000000001</v>
      </c>
    </row>
    <row r="179" spans="1:35" hidden="1" x14ac:dyDescent="0.25">
      <c r="A179" t="s">
        <v>1225</v>
      </c>
      <c r="B179" t="s">
        <v>24</v>
      </c>
      <c r="C179" t="s">
        <v>1217</v>
      </c>
      <c r="D179" t="s">
        <v>1226</v>
      </c>
      <c r="F179" s="1">
        <v>37870</v>
      </c>
      <c r="G179" t="s">
        <v>31</v>
      </c>
      <c r="H179" t="s">
        <v>28</v>
      </c>
      <c r="K179" t="s">
        <v>29</v>
      </c>
      <c r="L179" t="s">
        <v>1219</v>
      </c>
      <c r="M179">
        <v>31400</v>
      </c>
      <c r="N179" t="s">
        <v>31</v>
      </c>
      <c r="O179" t="s">
        <v>32</v>
      </c>
      <c r="P179" t="s">
        <v>32</v>
      </c>
      <c r="Q179" t="s">
        <v>32</v>
      </c>
      <c r="R179" t="s">
        <v>1220</v>
      </c>
      <c r="T179" t="s">
        <v>1221</v>
      </c>
      <c r="X179" t="str">
        <f>CONCATENATE(C179," ",D179)</f>
        <v>LAINE Xavier</v>
      </c>
      <c r="Z179">
        <v>250</v>
      </c>
      <c r="AA179">
        <f t="shared" si="12"/>
        <v>5</v>
      </c>
      <c r="AB179" s="5">
        <f t="shared" si="13"/>
        <v>3.5</v>
      </c>
      <c r="AC179">
        <v>250</v>
      </c>
      <c r="AD179">
        <f t="shared" si="14"/>
        <v>5</v>
      </c>
      <c r="AE179" s="5">
        <f t="shared" si="15"/>
        <v>3.5</v>
      </c>
      <c r="AF179">
        <v>250</v>
      </c>
      <c r="AG179" s="3">
        <f t="shared" si="16"/>
        <v>3.9250000000000007</v>
      </c>
      <c r="AH179" s="5">
        <f t="shared" si="17"/>
        <v>2.7475000000000005</v>
      </c>
    </row>
    <row r="180" spans="1:35" x14ac:dyDescent="0.25">
      <c r="A180" t="s">
        <v>2425</v>
      </c>
      <c r="B180" t="s">
        <v>24</v>
      </c>
      <c r="C180" t="s">
        <v>2426</v>
      </c>
      <c r="D180" t="s">
        <v>415</v>
      </c>
      <c r="F180" s="1">
        <v>30469</v>
      </c>
      <c r="G180" t="s">
        <v>1685</v>
      </c>
      <c r="H180" t="s">
        <v>28</v>
      </c>
      <c r="K180" t="s">
        <v>29</v>
      </c>
      <c r="L180" t="s">
        <v>2427</v>
      </c>
      <c r="M180">
        <v>31190</v>
      </c>
      <c r="N180" t="s">
        <v>2428</v>
      </c>
      <c r="O180" t="s">
        <v>32</v>
      </c>
      <c r="P180" t="s">
        <v>32</v>
      </c>
      <c r="Q180" t="s">
        <v>32</v>
      </c>
      <c r="R180">
        <v>33769255771</v>
      </c>
      <c r="T180" t="s">
        <v>2429</v>
      </c>
      <c r="U180" t="s">
        <v>2430</v>
      </c>
      <c r="V180" t="s">
        <v>2431</v>
      </c>
      <c r="W180" t="s">
        <v>105</v>
      </c>
      <c r="X180" t="str">
        <f>CONCATENATE(C180," ",D180)</f>
        <v>Langry Jean</v>
      </c>
      <c r="AA180">
        <f t="shared" si="12"/>
        <v>0</v>
      </c>
      <c r="AB180" s="5">
        <f t="shared" si="13"/>
        <v>0</v>
      </c>
      <c r="AD180">
        <f t="shared" si="14"/>
        <v>0</v>
      </c>
      <c r="AE180" s="5">
        <f t="shared" si="15"/>
        <v>0</v>
      </c>
      <c r="AF180">
        <v>100</v>
      </c>
      <c r="AG180" s="3">
        <f t="shared" si="16"/>
        <v>1.5700000000000003</v>
      </c>
      <c r="AH180" s="5">
        <f t="shared" si="17"/>
        <v>1.0990000000000002</v>
      </c>
      <c r="AI180" s="10">
        <f>AB180+AE180+AH180</f>
        <v>1.0990000000000002</v>
      </c>
    </row>
    <row r="181" spans="1:35" hidden="1" x14ac:dyDescent="0.25">
      <c r="A181" t="s">
        <v>718</v>
      </c>
      <c r="B181" t="s">
        <v>48</v>
      </c>
      <c r="C181" t="s">
        <v>160</v>
      </c>
      <c r="D181" t="s">
        <v>317</v>
      </c>
      <c r="F181" s="1">
        <v>31129</v>
      </c>
      <c r="G181" t="s">
        <v>719</v>
      </c>
      <c r="H181" t="s">
        <v>28</v>
      </c>
      <c r="K181" t="s">
        <v>29</v>
      </c>
      <c r="L181" t="s">
        <v>714</v>
      </c>
      <c r="M181">
        <v>98800</v>
      </c>
      <c r="N181" t="s">
        <v>715</v>
      </c>
      <c r="O181" t="s">
        <v>32</v>
      </c>
      <c r="P181" t="s">
        <v>32</v>
      </c>
      <c r="Q181" t="s">
        <v>32</v>
      </c>
      <c r="R181" t="s">
        <v>720</v>
      </c>
      <c r="T181" t="s">
        <v>721</v>
      </c>
      <c r="X181" t="str">
        <f>CONCATENATE(C181," ",D181)</f>
        <v>Laurens Anne</v>
      </c>
      <c r="Z181">
        <v>50</v>
      </c>
      <c r="AA181">
        <f t="shared" si="12"/>
        <v>1</v>
      </c>
      <c r="AB181" s="5">
        <f t="shared" si="13"/>
        <v>0.7</v>
      </c>
      <c r="AC181">
        <v>50</v>
      </c>
      <c r="AD181">
        <f t="shared" si="14"/>
        <v>1</v>
      </c>
      <c r="AE181" s="5">
        <f t="shared" si="15"/>
        <v>0.7</v>
      </c>
      <c r="AF181">
        <v>50</v>
      </c>
      <c r="AG181" s="3">
        <f t="shared" si="16"/>
        <v>0.78500000000000014</v>
      </c>
      <c r="AH181" s="5">
        <f t="shared" si="17"/>
        <v>0.5495000000000001</v>
      </c>
    </row>
    <row r="182" spans="1:35" hidden="1" x14ac:dyDescent="0.25">
      <c r="A182" t="s">
        <v>159</v>
      </c>
      <c r="B182" t="s">
        <v>24</v>
      </c>
      <c r="C182" t="s">
        <v>160</v>
      </c>
      <c r="D182" t="s">
        <v>60</v>
      </c>
      <c r="F182" s="1">
        <v>18481</v>
      </c>
      <c r="G182" t="s">
        <v>161</v>
      </c>
      <c r="H182" t="s">
        <v>28</v>
      </c>
      <c r="K182" t="s">
        <v>29</v>
      </c>
      <c r="L182" t="s">
        <v>162</v>
      </c>
      <c r="M182">
        <v>31670</v>
      </c>
      <c r="N182" t="s">
        <v>117</v>
      </c>
      <c r="O182" t="s">
        <v>32</v>
      </c>
      <c r="P182" t="s">
        <v>32</v>
      </c>
      <c r="Q182" t="s">
        <v>32</v>
      </c>
      <c r="R182" t="s">
        <v>163</v>
      </c>
      <c r="T182" t="s">
        <v>164</v>
      </c>
      <c r="X182" t="str">
        <f>CONCATENATE(C182," ",D182)</f>
        <v>Laurens Christian</v>
      </c>
      <c r="Z182">
        <v>50</v>
      </c>
      <c r="AA182">
        <f t="shared" si="12"/>
        <v>1</v>
      </c>
      <c r="AB182" s="5">
        <f t="shared" si="13"/>
        <v>0.7</v>
      </c>
      <c r="AC182">
        <v>50</v>
      </c>
      <c r="AD182">
        <f t="shared" si="14"/>
        <v>1</v>
      </c>
      <c r="AE182" s="5">
        <f t="shared" si="15"/>
        <v>0.7</v>
      </c>
      <c r="AF182">
        <v>50</v>
      </c>
      <c r="AG182" s="3">
        <f t="shared" si="16"/>
        <v>0.78500000000000014</v>
      </c>
      <c r="AH182" s="5">
        <f t="shared" si="17"/>
        <v>0.5495000000000001</v>
      </c>
    </row>
    <row r="183" spans="1:35" x14ac:dyDescent="0.25">
      <c r="A183" t="s">
        <v>37</v>
      </c>
      <c r="B183" t="s">
        <v>24</v>
      </c>
      <c r="C183" t="s">
        <v>38</v>
      </c>
      <c r="D183" t="s">
        <v>39</v>
      </c>
      <c r="F183" s="1">
        <v>22252</v>
      </c>
      <c r="G183" t="s">
        <v>40</v>
      </c>
      <c r="H183" t="s">
        <v>28</v>
      </c>
      <c r="K183" t="s">
        <v>29</v>
      </c>
      <c r="L183" t="s">
        <v>41</v>
      </c>
      <c r="M183">
        <v>31400</v>
      </c>
      <c r="N183" t="s">
        <v>31</v>
      </c>
      <c r="O183" t="s">
        <v>32</v>
      </c>
      <c r="P183" t="s">
        <v>32</v>
      </c>
      <c r="Q183" t="s">
        <v>32</v>
      </c>
      <c r="R183">
        <v>33614672854</v>
      </c>
      <c r="T183" t="s">
        <v>42</v>
      </c>
      <c r="U183" t="s">
        <v>43</v>
      </c>
      <c r="V183" t="s">
        <v>44</v>
      </c>
      <c r="W183" t="s">
        <v>45</v>
      </c>
      <c r="X183" t="str">
        <f>CONCATENATE(C183," ",D183)</f>
        <v>LE BART Jacques</v>
      </c>
      <c r="AA183">
        <f t="shared" si="12"/>
        <v>0</v>
      </c>
      <c r="AB183" s="5">
        <f t="shared" si="13"/>
        <v>0</v>
      </c>
      <c r="AC183">
        <v>200</v>
      </c>
      <c r="AD183">
        <f t="shared" si="14"/>
        <v>4</v>
      </c>
      <c r="AE183" s="5">
        <f t="shared" si="15"/>
        <v>2.8</v>
      </c>
      <c r="AF183">
        <v>200</v>
      </c>
      <c r="AG183" s="3">
        <f t="shared" si="16"/>
        <v>3.1400000000000006</v>
      </c>
      <c r="AH183" s="5">
        <f t="shared" si="17"/>
        <v>2.1980000000000004</v>
      </c>
      <c r="AI183" s="10">
        <f>AB183+AE183+AH183</f>
        <v>4.9980000000000002</v>
      </c>
    </row>
    <row r="184" spans="1:35" hidden="1" x14ac:dyDescent="0.25">
      <c r="A184" t="s">
        <v>315</v>
      </c>
      <c r="B184" t="s">
        <v>48</v>
      </c>
      <c r="C184" t="s">
        <v>316</v>
      </c>
      <c r="D184" t="s">
        <v>317</v>
      </c>
      <c r="E184" t="s">
        <v>318</v>
      </c>
      <c r="F184" s="1">
        <v>21793</v>
      </c>
      <c r="G184" t="s">
        <v>319</v>
      </c>
      <c r="H184" t="s">
        <v>28</v>
      </c>
      <c r="K184" t="s">
        <v>29</v>
      </c>
      <c r="L184" t="s">
        <v>320</v>
      </c>
      <c r="M184">
        <v>31320</v>
      </c>
      <c r="N184" t="s">
        <v>93</v>
      </c>
      <c r="O184" t="s">
        <v>32</v>
      </c>
      <c r="P184" t="s">
        <v>32</v>
      </c>
      <c r="Q184" t="s">
        <v>32</v>
      </c>
      <c r="R184" t="s">
        <v>321</v>
      </c>
      <c r="T184" t="s">
        <v>322</v>
      </c>
      <c r="X184" t="str">
        <f>CONCATENATE(C184," ",D184)</f>
        <v>LECOCQ Anne</v>
      </c>
      <c r="Z184">
        <v>200</v>
      </c>
      <c r="AA184">
        <f t="shared" si="12"/>
        <v>4</v>
      </c>
      <c r="AB184" s="5">
        <f t="shared" si="13"/>
        <v>2.8</v>
      </c>
      <c r="AC184">
        <v>200</v>
      </c>
      <c r="AD184">
        <f t="shared" si="14"/>
        <v>4</v>
      </c>
      <c r="AE184" s="5">
        <f t="shared" si="15"/>
        <v>2.8</v>
      </c>
      <c r="AF184">
        <v>200</v>
      </c>
      <c r="AG184" s="3">
        <f t="shared" si="16"/>
        <v>3.1400000000000006</v>
      </c>
      <c r="AH184" s="5">
        <f t="shared" si="17"/>
        <v>2.1980000000000004</v>
      </c>
    </row>
    <row r="185" spans="1:35" hidden="1" x14ac:dyDescent="0.25">
      <c r="A185" t="s">
        <v>2169</v>
      </c>
      <c r="B185" t="s">
        <v>24</v>
      </c>
      <c r="C185" t="s">
        <v>2158</v>
      </c>
      <c r="D185" t="s">
        <v>150</v>
      </c>
      <c r="F185" s="1">
        <v>24136</v>
      </c>
      <c r="G185" t="s">
        <v>2170</v>
      </c>
      <c r="H185" t="s">
        <v>28</v>
      </c>
      <c r="K185" t="s">
        <v>29</v>
      </c>
      <c r="L185" t="s">
        <v>2161</v>
      </c>
      <c r="M185">
        <v>31450</v>
      </c>
      <c r="N185" t="s">
        <v>524</v>
      </c>
      <c r="O185" t="s">
        <v>32</v>
      </c>
      <c r="P185" t="s">
        <v>32</v>
      </c>
      <c r="Q185" t="s">
        <v>32</v>
      </c>
      <c r="R185" t="s">
        <v>2167</v>
      </c>
      <c r="T185" t="s">
        <v>2171</v>
      </c>
      <c r="X185" t="str">
        <f>CONCATENATE(C185," ",D185)</f>
        <v>Leduque Dominique</v>
      </c>
      <c r="AA185">
        <f t="shared" si="12"/>
        <v>0</v>
      </c>
      <c r="AB185" s="5">
        <f t="shared" si="13"/>
        <v>0</v>
      </c>
      <c r="AC185">
        <v>100</v>
      </c>
      <c r="AD185">
        <f t="shared" si="14"/>
        <v>2</v>
      </c>
      <c r="AE185" s="5">
        <f t="shared" si="15"/>
        <v>1.4</v>
      </c>
      <c r="AF185">
        <v>100</v>
      </c>
      <c r="AG185" s="3">
        <f t="shared" si="16"/>
        <v>1.5700000000000003</v>
      </c>
      <c r="AH185" s="5">
        <f t="shared" si="17"/>
        <v>1.0990000000000002</v>
      </c>
    </row>
    <row r="186" spans="1:35" hidden="1" x14ac:dyDescent="0.25">
      <c r="A186" t="s">
        <v>2157</v>
      </c>
      <c r="B186" t="s">
        <v>24</v>
      </c>
      <c r="C186" t="s">
        <v>2158</v>
      </c>
      <c r="D186" t="s">
        <v>2159</v>
      </c>
      <c r="F186" s="1">
        <v>36192</v>
      </c>
      <c r="G186" t="s">
        <v>2160</v>
      </c>
      <c r="H186" t="s">
        <v>28</v>
      </c>
      <c r="K186" t="s">
        <v>29</v>
      </c>
      <c r="L186" t="s">
        <v>2161</v>
      </c>
      <c r="M186">
        <v>31450</v>
      </c>
      <c r="N186" t="s">
        <v>524</v>
      </c>
      <c r="O186" t="s">
        <v>32</v>
      </c>
      <c r="P186" t="s">
        <v>32</v>
      </c>
      <c r="Q186" t="s">
        <v>32</v>
      </c>
      <c r="R186" t="s">
        <v>2162</v>
      </c>
      <c r="T186" t="s">
        <v>2163</v>
      </c>
      <c r="X186" t="str">
        <f>CONCATENATE(C186," ",D186)</f>
        <v>Leduque Mathis</v>
      </c>
      <c r="AA186">
        <f t="shared" si="12"/>
        <v>0</v>
      </c>
      <c r="AB186" s="5">
        <f t="shared" si="13"/>
        <v>0</v>
      </c>
      <c r="AC186">
        <v>50</v>
      </c>
      <c r="AD186">
        <f t="shared" si="14"/>
        <v>1</v>
      </c>
      <c r="AE186" s="5">
        <f t="shared" si="15"/>
        <v>0.7</v>
      </c>
      <c r="AF186">
        <v>50</v>
      </c>
      <c r="AG186" s="3">
        <f t="shared" si="16"/>
        <v>0.78500000000000014</v>
      </c>
      <c r="AH186" s="5">
        <f t="shared" si="17"/>
        <v>0.5495000000000001</v>
      </c>
    </row>
    <row r="187" spans="1:35" hidden="1" x14ac:dyDescent="0.25">
      <c r="A187" t="s">
        <v>511</v>
      </c>
      <c r="B187" t="s">
        <v>24</v>
      </c>
      <c r="C187" t="s">
        <v>512</v>
      </c>
      <c r="D187" t="s">
        <v>513</v>
      </c>
      <c r="E187" t="s">
        <v>514</v>
      </c>
      <c r="F187" s="1">
        <v>43018</v>
      </c>
      <c r="H187" t="s">
        <v>358</v>
      </c>
      <c r="I187" t="s">
        <v>515</v>
      </c>
      <c r="J187" t="s">
        <v>516</v>
      </c>
      <c r="K187" t="s">
        <v>29</v>
      </c>
      <c r="L187" t="s">
        <v>517</v>
      </c>
      <c r="M187">
        <v>31750</v>
      </c>
      <c r="N187" t="s">
        <v>273</v>
      </c>
      <c r="O187" t="s">
        <v>32</v>
      </c>
      <c r="P187" t="s">
        <v>32</v>
      </c>
      <c r="Q187" t="s">
        <v>32</v>
      </c>
      <c r="R187" t="s">
        <v>518</v>
      </c>
      <c r="T187" t="s">
        <v>519</v>
      </c>
      <c r="X187" t="str">
        <f>CONCATENATE(C187," ",D187)</f>
        <v>LEGAY Frédéric</v>
      </c>
      <c r="Z187">
        <v>200</v>
      </c>
      <c r="AA187">
        <f t="shared" si="12"/>
        <v>4</v>
      </c>
      <c r="AB187" s="5">
        <f t="shared" si="13"/>
        <v>2.8</v>
      </c>
      <c r="AC187">
        <v>200</v>
      </c>
      <c r="AD187">
        <f t="shared" si="14"/>
        <v>4</v>
      </c>
      <c r="AE187" s="5">
        <f t="shared" si="15"/>
        <v>2.8</v>
      </c>
      <c r="AF187">
        <v>200</v>
      </c>
      <c r="AG187" s="3">
        <f t="shared" si="16"/>
        <v>3.1400000000000006</v>
      </c>
      <c r="AH187" s="5">
        <f t="shared" si="17"/>
        <v>2.1980000000000004</v>
      </c>
    </row>
    <row r="188" spans="1:35" x14ac:dyDescent="0.25">
      <c r="A188" t="s">
        <v>2104</v>
      </c>
      <c r="B188" t="s">
        <v>48</v>
      </c>
      <c r="C188" t="s">
        <v>2105</v>
      </c>
      <c r="D188" t="s">
        <v>2106</v>
      </c>
      <c r="E188" t="s">
        <v>144</v>
      </c>
      <c r="F188" s="1">
        <v>33151</v>
      </c>
      <c r="G188" t="s">
        <v>2107</v>
      </c>
      <c r="H188" t="s">
        <v>28</v>
      </c>
      <c r="K188" t="s">
        <v>29</v>
      </c>
      <c r="L188" t="s">
        <v>2108</v>
      </c>
      <c r="M188">
        <v>31450</v>
      </c>
      <c r="N188" t="s">
        <v>1526</v>
      </c>
      <c r="O188" t="s">
        <v>32</v>
      </c>
      <c r="P188" t="s">
        <v>32</v>
      </c>
      <c r="Q188" t="s">
        <v>32</v>
      </c>
      <c r="R188" t="s">
        <v>2109</v>
      </c>
      <c r="T188" t="s">
        <v>2110</v>
      </c>
      <c r="U188" t="s">
        <v>2105</v>
      </c>
      <c r="V188" t="s">
        <v>2111</v>
      </c>
      <c r="W188" t="s">
        <v>2112</v>
      </c>
      <c r="X188" t="str">
        <f>CONCATENATE(C188," ",D188)</f>
        <v>LEPINE Marjorie</v>
      </c>
      <c r="AA188">
        <f t="shared" si="12"/>
        <v>0</v>
      </c>
      <c r="AB188" s="5">
        <f t="shared" si="13"/>
        <v>0</v>
      </c>
      <c r="AC188">
        <v>50</v>
      </c>
      <c r="AD188">
        <f t="shared" si="14"/>
        <v>1</v>
      </c>
      <c r="AE188" s="5">
        <f t="shared" si="15"/>
        <v>0.7</v>
      </c>
      <c r="AF188">
        <v>50</v>
      </c>
      <c r="AG188" s="3">
        <f t="shared" si="16"/>
        <v>0.78500000000000014</v>
      </c>
      <c r="AH188" s="5">
        <f t="shared" si="17"/>
        <v>0.5495000000000001</v>
      </c>
      <c r="AI188" s="10">
        <f>AB188+AE188+AH188</f>
        <v>1.2495000000000001</v>
      </c>
    </row>
    <row r="189" spans="1:35" hidden="1" x14ac:dyDescent="0.25">
      <c r="A189" t="s">
        <v>2241</v>
      </c>
      <c r="B189" t="s">
        <v>24</v>
      </c>
      <c r="C189" t="s">
        <v>2242</v>
      </c>
      <c r="D189" t="s">
        <v>197</v>
      </c>
      <c r="E189" t="s">
        <v>144</v>
      </c>
      <c r="F189" s="1">
        <v>19511</v>
      </c>
      <c r="G189" t="s">
        <v>51</v>
      </c>
      <c r="H189" t="s">
        <v>28</v>
      </c>
      <c r="K189" t="s">
        <v>29</v>
      </c>
      <c r="L189" t="s">
        <v>2243</v>
      </c>
      <c r="M189">
        <v>31450</v>
      </c>
      <c r="N189" t="s">
        <v>350</v>
      </c>
      <c r="O189" t="s">
        <v>32</v>
      </c>
      <c r="P189" t="s">
        <v>32</v>
      </c>
      <c r="Q189" t="s">
        <v>32</v>
      </c>
      <c r="R189" t="s">
        <v>2244</v>
      </c>
      <c r="T189" t="s">
        <v>2245</v>
      </c>
      <c r="X189" t="str">
        <f>CONCATENATE(C189," ",D189)</f>
        <v>Leroyer Philippe</v>
      </c>
      <c r="AA189">
        <f t="shared" si="12"/>
        <v>0</v>
      </c>
      <c r="AB189" s="5">
        <f t="shared" si="13"/>
        <v>0</v>
      </c>
      <c r="AC189">
        <v>50</v>
      </c>
      <c r="AD189">
        <f t="shared" si="14"/>
        <v>1</v>
      </c>
      <c r="AE189" s="5">
        <f t="shared" si="15"/>
        <v>0.7</v>
      </c>
      <c r="AF189">
        <v>50</v>
      </c>
      <c r="AG189" s="3">
        <f t="shared" si="16"/>
        <v>0.78500000000000014</v>
      </c>
      <c r="AH189" s="5">
        <f t="shared" si="17"/>
        <v>0.5495000000000001</v>
      </c>
    </row>
    <row r="190" spans="1:35" hidden="1" x14ac:dyDescent="0.25">
      <c r="A190" t="s">
        <v>1117</v>
      </c>
      <c r="B190" t="s">
        <v>48</v>
      </c>
      <c r="C190" t="s">
        <v>1118</v>
      </c>
      <c r="D190" t="s">
        <v>1119</v>
      </c>
      <c r="E190" t="s">
        <v>1120</v>
      </c>
      <c r="F190" s="1">
        <v>22846</v>
      </c>
      <c r="G190" t="s">
        <v>1121</v>
      </c>
      <c r="H190" t="s">
        <v>28</v>
      </c>
      <c r="K190" t="s">
        <v>29</v>
      </c>
      <c r="L190" t="s">
        <v>128</v>
      </c>
      <c r="M190">
        <v>11400</v>
      </c>
      <c r="N190" t="s">
        <v>129</v>
      </c>
      <c r="O190" t="s">
        <v>32</v>
      </c>
      <c r="P190" t="s">
        <v>32</v>
      </c>
      <c r="Q190" t="s">
        <v>32</v>
      </c>
      <c r="R190" t="s">
        <v>1122</v>
      </c>
      <c r="T190" t="s">
        <v>1123</v>
      </c>
      <c r="X190" t="str">
        <f>CONCATENATE(C190," ",D190)</f>
        <v>Lesage ANNIE</v>
      </c>
      <c r="Z190">
        <v>1000</v>
      </c>
      <c r="AA190">
        <f t="shared" si="12"/>
        <v>20</v>
      </c>
      <c r="AB190" s="5">
        <f t="shared" si="13"/>
        <v>14</v>
      </c>
      <c r="AC190">
        <v>1000</v>
      </c>
      <c r="AD190">
        <f t="shared" si="14"/>
        <v>20</v>
      </c>
      <c r="AE190" s="5">
        <f t="shared" si="15"/>
        <v>14</v>
      </c>
      <c r="AF190">
        <v>1000</v>
      </c>
      <c r="AG190" s="3">
        <f t="shared" si="16"/>
        <v>15.700000000000003</v>
      </c>
      <c r="AH190" s="5">
        <f t="shared" si="17"/>
        <v>10.990000000000002</v>
      </c>
    </row>
    <row r="191" spans="1:35" hidden="1" x14ac:dyDescent="0.25">
      <c r="A191" t="s">
        <v>1313</v>
      </c>
      <c r="B191" t="s">
        <v>48</v>
      </c>
      <c r="C191" t="s">
        <v>1314</v>
      </c>
      <c r="D191" t="s">
        <v>1315</v>
      </c>
      <c r="E191" t="s">
        <v>1315</v>
      </c>
      <c r="F191" s="1">
        <v>25466</v>
      </c>
      <c r="G191" t="s">
        <v>1316</v>
      </c>
      <c r="H191" t="s">
        <v>28</v>
      </c>
      <c r="K191" t="s">
        <v>29</v>
      </c>
      <c r="L191" t="s">
        <v>1317</v>
      </c>
      <c r="M191">
        <v>31320</v>
      </c>
      <c r="N191" t="s">
        <v>1318</v>
      </c>
      <c r="O191" t="s">
        <v>32</v>
      </c>
      <c r="P191" t="s">
        <v>32</v>
      </c>
      <c r="Q191" t="s">
        <v>32</v>
      </c>
      <c r="R191" t="s">
        <v>1319</v>
      </c>
      <c r="T191" t="s">
        <v>1320</v>
      </c>
      <c r="X191" t="str">
        <f>CONCATENATE(C191," ",D191)</f>
        <v>LESECQ Claire</v>
      </c>
      <c r="Z191">
        <v>500</v>
      </c>
      <c r="AA191">
        <f t="shared" si="12"/>
        <v>10</v>
      </c>
      <c r="AB191" s="5">
        <f t="shared" si="13"/>
        <v>7</v>
      </c>
      <c r="AC191">
        <v>500</v>
      </c>
      <c r="AD191">
        <f t="shared" si="14"/>
        <v>10</v>
      </c>
      <c r="AE191" s="5">
        <f t="shared" si="15"/>
        <v>7</v>
      </c>
      <c r="AF191">
        <v>500</v>
      </c>
      <c r="AG191" s="3">
        <f t="shared" si="16"/>
        <v>7.8500000000000014</v>
      </c>
      <c r="AH191" s="5">
        <f t="shared" si="17"/>
        <v>5.495000000000001</v>
      </c>
    </row>
    <row r="192" spans="1:35" hidden="1" x14ac:dyDescent="0.25">
      <c r="A192" t="s">
        <v>141</v>
      </c>
      <c r="B192" t="s">
        <v>24</v>
      </c>
      <c r="C192" t="s">
        <v>142</v>
      </c>
      <c r="D192" t="s">
        <v>143</v>
      </c>
      <c r="E192" t="s">
        <v>144</v>
      </c>
      <c r="F192" s="1">
        <v>25942</v>
      </c>
      <c r="G192" t="s">
        <v>145</v>
      </c>
      <c r="H192" t="s">
        <v>28</v>
      </c>
      <c r="K192" t="s">
        <v>29</v>
      </c>
      <c r="L192" t="s">
        <v>146</v>
      </c>
      <c r="M192">
        <v>31520</v>
      </c>
      <c r="N192" t="s">
        <v>147</v>
      </c>
      <c r="O192" t="s">
        <v>32</v>
      </c>
      <c r="P192" t="s">
        <v>32</v>
      </c>
      <c r="Q192" t="s">
        <v>32</v>
      </c>
      <c r="R192" t="s">
        <v>148</v>
      </c>
      <c r="S192">
        <v>33567062303</v>
      </c>
      <c r="T192" t="s">
        <v>149</v>
      </c>
      <c r="X192" t="str">
        <f>CONCATENATE(C192," ",D192)</f>
        <v>Lestarquit Laurent</v>
      </c>
      <c r="AA192">
        <f t="shared" si="12"/>
        <v>0</v>
      </c>
      <c r="AB192" s="5">
        <f t="shared" si="13"/>
        <v>0</v>
      </c>
      <c r="AC192">
        <v>500</v>
      </c>
      <c r="AD192">
        <f t="shared" si="14"/>
        <v>10</v>
      </c>
      <c r="AE192" s="5">
        <f t="shared" si="15"/>
        <v>7</v>
      </c>
      <c r="AF192">
        <v>500</v>
      </c>
      <c r="AG192" s="3">
        <f t="shared" si="16"/>
        <v>7.8500000000000014</v>
      </c>
      <c r="AH192" s="5">
        <f t="shared" si="17"/>
        <v>5.495000000000001</v>
      </c>
    </row>
    <row r="193" spans="1:35" hidden="1" x14ac:dyDescent="0.25">
      <c r="A193" t="s">
        <v>1884</v>
      </c>
      <c r="B193" t="s">
        <v>48</v>
      </c>
      <c r="C193" t="s">
        <v>142</v>
      </c>
      <c r="D193" t="s">
        <v>50</v>
      </c>
      <c r="F193" s="1">
        <v>41488</v>
      </c>
      <c r="G193" t="s">
        <v>53</v>
      </c>
      <c r="H193" t="s">
        <v>676</v>
      </c>
      <c r="K193" t="s">
        <v>29</v>
      </c>
      <c r="L193" t="s">
        <v>146</v>
      </c>
      <c r="M193">
        <v>31520</v>
      </c>
      <c r="N193" t="s">
        <v>147</v>
      </c>
      <c r="O193" t="s">
        <v>32</v>
      </c>
      <c r="P193" t="s">
        <v>32</v>
      </c>
      <c r="Q193" t="s">
        <v>32</v>
      </c>
      <c r="T193" t="s">
        <v>149</v>
      </c>
      <c r="X193" t="str">
        <f>CONCATENATE(C193," ",D193)</f>
        <v>Lestarquit Marion</v>
      </c>
      <c r="AA193">
        <f t="shared" si="12"/>
        <v>0</v>
      </c>
      <c r="AB193" s="5">
        <f t="shared" si="13"/>
        <v>0</v>
      </c>
      <c r="AC193">
        <v>500</v>
      </c>
      <c r="AD193">
        <f t="shared" si="14"/>
        <v>10</v>
      </c>
      <c r="AE193" s="5">
        <f t="shared" si="15"/>
        <v>7</v>
      </c>
      <c r="AF193">
        <v>500</v>
      </c>
      <c r="AG193" s="3">
        <f t="shared" si="16"/>
        <v>7.8500000000000014</v>
      </c>
      <c r="AH193" s="5">
        <f t="shared" si="17"/>
        <v>5.495000000000001</v>
      </c>
    </row>
    <row r="194" spans="1:35" hidden="1" x14ac:dyDescent="0.25">
      <c r="A194" t="s">
        <v>1873</v>
      </c>
      <c r="B194" t="s">
        <v>48</v>
      </c>
      <c r="C194" t="s">
        <v>142</v>
      </c>
      <c r="D194" t="s">
        <v>1874</v>
      </c>
      <c r="E194" t="s">
        <v>1189</v>
      </c>
      <c r="F194" s="1">
        <v>40664</v>
      </c>
      <c r="G194" t="s">
        <v>384</v>
      </c>
      <c r="H194" t="s">
        <v>676</v>
      </c>
      <c r="K194" t="s">
        <v>29</v>
      </c>
      <c r="L194" t="s">
        <v>146</v>
      </c>
      <c r="M194">
        <v>31520</v>
      </c>
      <c r="N194" t="s">
        <v>147</v>
      </c>
      <c r="O194" t="s">
        <v>32</v>
      </c>
      <c r="P194" t="s">
        <v>32</v>
      </c>
      <c r="Q194" t="s">
        <v>32</v>
      </c>
      <c r="R194" t="s">
        <v>1875</v>
      </c>
      <c r="T194" t="s">
        <v>1876</v>
      </c>
      <c r="X194" t="str">
        <f>CONCATENATE(C194," ",D194)</f>
        <v>Lestarquit Raphaëlle</v>
      </c>
      <c r="AA194">
        <f t="shared" ref="AA194:AA257" si="18">Z194*2%</f>
        <v>0</v>
      </c>
      <c r="AB194" s="5">
        <f t="shared" ref="AB194:AB257" si="19">AA194-AA194*30%</f>
        <v>0</v>
      </c>
      <c r="AC194">
        <v>500</v>
      </c>
      <c r="AD194">
        <f t="shared" ref="AD194:AD257" si="20">AC194*2%</f>
        <v>10</v>
      </c>
      <c r="AE194" s="5">
        <f t="shared" ref="AE194:AE257" si="21">AD194-AD194*30%</f>
        <v>7</v>
      </c>
      <c r="AF194">
        <v>500</v>
      </c>
      <c r="AG194" s="3">
        <f t="shared" ref="AG194:AG257" si="22">AF194*1.57%</f>
        <v>7.8500000000000014</v>
      </c>
      <c r="AH194" s="5">
        <f t="shared" ref="AH194:AH257" si="23">AG194-AG194*30%</f>
        <v>5.495000000000001</v>
      </c>
    </row>
    <row r="195" spans="1:35" hidden="1" x14ac:dyDescent="0.25">
      <c r="A195" t="s">
        <v>1301</v>
      </c>
      <c r="B195" t="s">
        <v>48</v>
      </c>
      <c r="C195" t="s">
        <v>1302</v>
      </c>
      <c r="D195" t="s">
        <v>1303</v>
      </c>
      <c r="E195" t="s">
        <v>1304</v>
      </c>
      <c r="F195" s="1">
        <v>21023</v>
      </c>
      <c r="G195" t="s">
        <v>1243</v>
      </c>
      <c r="H195" t="s">
        <v>28</v>
      </c>
      <c r="K195" t="s">
        <v>29</v>
      </c>
      <c r="L195" t="s">
        <v>1305</v>
      </c>
      <c r="M195">
        <v>31670</v>
      </c>
      <c r="N195" t="s">
        <v>908</v>
      </c>
      <c r="O195" t="s">
        <v>32</v>
      </c>
      <c r="P195" t="s">
        <v>32</v>
      </c>
      <c r="Q195" t="s">
        <v>32</v>
      </c>
      <c r="R195" t="s">
        <v>1306</v>
      </c>
      <c r="T195" t="s">
        <v>1307</v>
      </c>
      <c r="X195" t="str">
        <f>CONCATENATE(C195," ",D195)</f>
        <v>LHERMITTE ANNE-CLAUDE</v>
      </c>
      <c r="Z195">
        <v>50</v>
      </c>
      <c r="AA195">
        <f t="shared" si="18"/>
        <v>1</v>
      </c>
      <c r="AB195" s="5">
        <f t="shared" si="19"/>
        <v>0.7</v>
      </c>
      <c r="AC195">
        <v>50</v>
      </c>
      <c r="AD195">
        <f t="shared" si="20"/>
        <v>1</v>
      </c>
      <c r="AE195" s="5">
        <f t="shared" si="21"/>
        <v>0.7</v>
      </c>
      <c r="AF195">
        <v>50</v>
      </c>
      <c r="AG195" s="3">
        <f t="shared" si="22"/>
        <v>0.78500000000000014</v>
      </c>
      <c r="AH195" s="5">
        <f t="shared" si="23"/>
        <v>0.5495000000000001</v>
      </c>
    </row>
    <row r="196" spans="1:35" hidden="1" x14ac:dyDescent="0.25">
      <c r="A196" t="s">
        <v>556</v>
      </c>
      <c r="B196" t="s">
        <v>48</v>
      </c>
      <c r="C196" t="s">
        <v>557</v>
      </c>
      <c r="D196" t="s">
        <v>558</v>
      </c>
      <c r="F196" s="1">
        <v>31220</v>
      </c>
      <c r="G196" t="s">
        <v>223</v>
      </c>
      <c r="H196" t="s">
        <v>28</v>
      </c>
      <c r="K196" t="s">
        <v>29</v>
      </c>
      <c r="L196" t="s">
        <v>559</v>
      </c>
      <c r="M196">
        <v>31000</v>
      </c>
      <c r="N196" t="s">
        <v>53</v>
      </c>
      <c r="O196" t="s">
        <v>32</v>
      </c>
      <c r="P196" t="s">
        <v>32</v>
      </c>
      <c r="Q196" t="s">
        <v>32</v>
      </c>
      <c r="R196" t="s">
        <v>560</v>
      </c>
      <c r="T196" t="s">
        <v>561</v>
      </c>
      <c r="X196" t="str">
        <f>CONCATENATE(C196," ",D196)</f>
        <v>Lomont Elsa</v>
      </c>
      <c r="Z196">
        <v>100</v>
      </c>
      <c r="AA196">
        <f t="shared" si="18"/>
        <v>2</v>
      </c>
      <c r="AB196" s="5">
        <f t="shared" si="19"/>
        <v>1.4</v>
      </c>
      <c r="AC196">
        <v>100</v>
      </c>
      <c r="AD196">
        <f t="shared" si="20"/>
        <v>2</v>
      </c>
      <c r="AE196" s="5">
        <f t="shared" si="21"/>
        <v>1.4</v>
      </c>
      <c r="AF196">
        <v>100</v>
      </c>
      <c r="AG196" s="3">
        <f t="shared" si="22"/>
        <v>1.5700000000000003</v>
      </c>
      <c r="AH196" s="5">
        <f t="shared" si="23"/>
        <v>1.0990000000000002</v>
      </c>
    </row>
    <row r="197" spans="1:35" hidden="1" x14ac:dyDescent="0.25">
      <c r="A197" t="s">
        <v>1840</v>
      </c>
      <c r="B197" t="s">
        <v>48</v>
      </c>
      <c r="C197" t="s">
        <v>1841</v>
      </c>
      <c r="D197" t="s">
        <v>1842</v>
      </c>
      <c r="E197" t="s">
        <v>144</v>
      </c>
      <c r="F197" s="1">
        <v>32208</v>
      </c>
      <c r="G197" t="s">
        <v>690</v>
      </c>
      <c r="H197" t="s">
        <v>28</v>
      </c>
      <c r="K197" t="s">
        <v>29</v>
      </c>
      <c r="L197" t="s">
        <v>1843</v>
      </c>
      <c r="M197">
        <v>31500</v>
      </c>
      <c r="N197" t="s">
        <v>53</v>
      </c>
      <c r="O197" t="s">
        <v>32</v>
      </c>
      <c r="P197" t="s">
        <v>32</v>
      </c>
      <c r="Q197" t="s">
        <v>32</v>
      </c>
      <c r="R197" t="s">
        <v>1844</v>
      </c>
      <c r="T197" t="s">
        <v>1845</v>
      </c>
      <c r="X197" t="str">
        <f>CONCATENATE(C197," ",D197)</f>
        <v>LOPEZ Aurore</v>
      </c>
      <c r="AA197">
        <f t="shared" si="18"/>
        <v>0</v>
      </c>
      <c r="AB197" s="5">
        <f t="shared" si="19"/>
        <v>0</v>
      </c>
      <c r="AC197">
        <v>50</v>
      </c>
      <c r="AD197">
        <f t="shared" si="20"/>
        <v>1</v>
      </c>
      <c r="AE197" s="5">
        <f t="shared" si="21"/>
        <v>0.7</v>
      </c>
      <c r="AF197">
        <v>50</v>
      </c>
      <c r="AG197" s="3">
        <f t="shared" si="22"/>
        <v>0.78500000000000014</v>
      </c>
      <c r="AH197" s="5">
        <f t="shared" si="23"/>
        <v>0.5495000000000001</v>
      </c>
    </row>
    <row r="198" spans="1:35" hidden="1" x14ac:dyDescent="0.25">
      <c r="A198" t="s">
        <v>2284</v>
      </c>
      <c r="B198" t="s">
        <v>48</v>
      </c>
      <c r="C198" t="s">
        <v>2285</v>
      </c>
      <c r="D198" t="s">
        <v>670</v>
      </c>
      <c r="E198" t="s">
        <v>2286</v>
      </c>
      <c r="F198" s="1">
        <v>21765</v>
      </c>
      <c r="G198" t="s">
        <v>2287</v>
      </c>
      <c r="H198" t="s">
        <v>28</v>
      </c>
      <c r="K198" t="s">
        <v>29</v>
      </c>
      <c r="L198" t="s">
        <v>2288</v>
      </c>
      <c r="M198">
        <v>31320</v>
      </c>
      <c r="N198" t="s">
        <v>2289</v>
      </c>
      <c r="O198" t="s">
        <v>32</v>
      </c>
      <c r="P198" t="s">
        <v>32</v>
      </c>
      <c r="Q198" t="s">
        <v>32</v>
      </c>
      <c r="R198" t="s">
        <v>2290</v>
      </c>
      <c r="T198" t="s">
        <v>2291</v>
      </c>
      <c r="X198" t="str">
        <f>CONCATENATE(C198," ",D198)</f>
        <v>Lorillloux Sylvie</v>
      </c>
      <c r="AA198">
        <f t="shared" si="18"/>
        <v>0</v>
      </c>
      <c r="AB198" s="5">
        <f t="shared" si="19"/>
        <v>0</v>
      </c>
      <c r="AD198">
        <f t="shared" si="20"/>
        <v>0</v>
      </c>
      <c r="AE198" s="5">
        <f t="shared" si="21"/>
        <v>0</v>
      </c>
      <c r="AF198">
        <v>100</v>
      </c>
      <c r="AG198" s="3">
        <f t="shared" si="22"/>
        <v>1.5700000000000003</v>
      </c>
      <c r="AH198" s="5">
        <f t="shared" si="23"/>
        <v>1.0990000000000002</v>
      </c>
    </row>
    <row r="199" spans="1:35" hidden="1" x14ac:dyDescent="0.25">
      <c r="A199" t="s">
        <v>1501</v>
      </c>
      <c r="B199" t="s">
        <v>48</v>
      </c>
      <c r="C199" t="s">
        <v>1502</v>
      </c>
      <c r="D199" t="s">
        <v>1503</v>
      </c>
      <c r="E199" t="s">
        <v>1504</v>
      </c>
      <c r="F199" s="1">
        <v>24643</v>
      </c>
      <c r="H199" t="s">
        <v>28</v>
      </c>
      <c r="K199" t="s">
        <v>29</v>
      </c>
      <c r="L199" t="s">
        <v>1505</v>
      </c>
      <c r="M199">
        <v>31450</v>
      </c>
      <c r="N199" t="s">
        <v>350</v>
      </c>
      <c r="O199" t="s">
        <v>32</v>
      </c>
      <c r="P199" t="s">
        <v>32</v>
      </c>
      <c r="Q199" t="s">
        <v>32</v>
      </c>
      <c r="R199" t="s">
        <v>1506</v>
      </c>
      <c r="T199" t="s">
        <v>1507</v>
      </c>
      <c r="X199" t="str">
        <f>CONCATENATE(C199," ",D199)</f>
        <v>Maffre Myriam</v>
      </c>
      <c r="Z199">
        <v>50</v>
      </c>
      <c r="AA199">
        <f t="shared" si="18"/>
        <v>1</v>
      </c>
      <c r="AB199" s="5">
        <f t="shared" si="19"/>
        <v>0.7</v>
      </c>
      <c r="AC199">
        <v>50</v>
      </c>
      <c r="AD199">
        <f t="shared" si="20"/>
        <v>1</v>
      </c>
      <c r="AE199" s="5">
        <f t="shared" si="21"/>
        <v>0.7</v>
      </c>
      <c r="AF199">
        <v>50</v>
      </c>
      <c r="AG199" s="3">
        <f t="shared" si="22"/>
        <v>0.78500000000000014</v>
      </c>
      <c r="AH199" s="5">
        <f t="shared" si="23"/>
        <v>0.5495000000000001</v>
      </c>
    </row>
    <row r="200" spans="1:35" hidden="1" x14ac:dyDescent="0.25">
      <c r="A200" t="s">
        <v>1404</v>
      </c>
      <c r="B200" t="s">
        <v>48</v>
      </c>
      <c r="C200" t="s">
        <v>1405</v>
      </c>
      <c r="D200" t="s">
        <v>1406</v>
      </c>
      <c r="E200" t="s">
        <v>1400</v>
      </c>
      <c r="F200" s="1">
        <v>25014</v>
      </c>
      <c r="G200" t="s">
        <v>1407</v>
      </c>
      <c r="H200" t="s">
        <v>28</v>
      </c>
      <c r="K200" t="s">
        <v>29</v>
      </c>
      <c r="L200" t="s">
        <v>1402</v>
      </c>
      <c r="M200">
        <v>31670</v>
      </c>
      <c r="N200" t="s">
        <v>117</v>
      </c>
      <c r="O200" t="s">
        <v>32</v>
      </c>
      <c r="P200" t="s">
        <v>32</v>
      </c>
      <c r="Q200" t="s">
        <v>32</v>
      </c>
      <c r="R200" t="s">
        <v>1408</v>
      </c>
      <c r="T200" t="s">
        <v>1409</v>
      </c>
      <c r="X200" t="str">
        <f>CONCATENATE(C200," ",D200)</f>
        <v>Mallet Véronique</v>
      </c>
      <c r="Z200">
        <v>50</v>
      </c>
      <c r="AA200">
        <f t="shared" si="18"/>
        <v>1</v>
      </c>
      <c r="AB200" s="5">
        <f t="shared" si="19"/>
        <v>0.7</v>
      </c>
      <c r="AC200">
        <v>50</v>
      </c>
      <c r="AD200">
        <f t="shared" si="20"/>
        <v>1</v>
      </c>
      <c r="AE200" s="5">
        <f t="shared" si="21"/>
        <v>0.7</v>
      </c>
      <c r="AF200">
        <v>50</v>
      </c>
      <c r="AG200" s="3">
        <f t="shared" si="22"/>
        <v>0.78500000000000014</v>
      </c>
      <c r="AH200" s="5">
        <f t="shared" si="23"/>
        <v>0.5495000000000001</v>
      </c>
    </row>
    <row r="201" spans="1:35" hidden="1" x14ac:dyDescent="0.25">
      <c r="A201" t="s">
        <v>461</v>
      </c>
      <c r="B201" t="s">
        <v>24</v>
      </c>
      <c r="C201" t="s">
        <v>462</v>
      </c>
      <c r="D201" t="s">
        <v>463</v>
      </c>
      <c r="F201" s="1">
        <v>17018</v>
      </c>
      <c r="G201" t="s">
        <v>464</v>
      </c>
      <c r="H201" t="s">
        <v>28</v>
      </c>
      <c r="K201" t="s">
        <v>29</v>
      </c>
      <c r="L201" t="s">
        <v>465</v>
      </c>
      <c r="M201">
        <v>31750</v>
      </c>
      <c r="N201" t="s">
        <v>273</v>
      </c>
      <c r="O201" t="s">
        <v>32</v>
      </c>
      <c r="P201" t="s">
        <v>32</v>
      </c>
      <c r="Q201" t="s">
        <v>32</v>
      </c>
      <c r="R201" t="s">
        <v>466</v>
      </c>
      <c r="T201" t="s">
        <v>467</v>
      </c>
      <c r="X201" t="str">
        <f>CONCATENATE(C201," ",D201)</f>
        <v>MAMPEY Roger</v>
      </c>
      <c r="Z201">
        <v>500</v>
      </c>
      <c r="AA201">
        <f t="shared" si="18"/>
        <v>10</v>
      </c>
      <c r="AB201" s="5">
        <f t="shared" si="19"/>
        <v>7</v>
      </c>
      <c r="AC201">
        <v>500</v>
      </c>
      <c r="AD201">
        <f t="shared" si="20"/>
        <v>10</v>
      </c>
      <c r="AE201" s="5">
        <f t="shared" si="21"/>
        <v>7</v>
      </c>
      <c r="AF201">
        <v>500</v>
      </c>
      <c r="AG201" s="3">
        <f t="shared" si="22"/>
        <v>7.8500000000000014</v>
      </c>
      <c r="AH201" s="5">
        <f t="shared" si="23"/>
        <v>5.495000000000001</v>
      </c>
    </row>
    <row r="202" spans="1:35" hidden="1" x14ac:dyDescent="0.25">
      <c r="A202" t="s">
        <v>1828</v>
      </c>
      <c r="B202" t="s">
        <v>24</v>
      </c>
      <c r="C202" t="s">
        <v>1829</v>
      </c>
      <c r="D202" t="s">
        <v>1830</v>
      </c>
      <c r="E202" t="s">
        <v>144</v>
      </c>
      <c r="F202" s="1">
        <v>25981</v>
      </c>
      <c r="G202" t="s">
        <v>31</v>
      </c>
      <c r="H202" t="s">
        <v>28</v>
      </c>
      <c r="K202" t="s">
        <v>29</v>
      </c>
      <c r="L202" t="s">
        <v>1831</v>
      </c>
      <c r="M202">
        <v>31320</v>
      </c>
      <c r="N202" t="s">
        <v>1794</v>
      </c>
      <c r="O202" t="s">
        <v>32</v>
      </c>
      <c r="P202" t="s">
        <v>32</v>
      </c>
      <c r="Q202" t="s">
        <v>32</v>
      </c>
      <c r="R202" t="s">
        <v>1832</v>
      </c>
      <c r="T202" t="s">
        <v>1833</v>
      </c>
      <c r="X202" t="str">
        <f>CONCATENATE(C202," ",D202)</f>
        <v>MANTON LUC</v>
      </c>
      <c r="AA202">
        <f t="shared" si="18"/>
        <v>0</v>
      </c>
      <c r="AB202" s="5">
        <f t="shared" si="19"/>
        <v>0</v>
      </c>
      <c r="AC202">
        <v>250</v>
      </c>
      <c r="AD202">
        <f t="shared" si="20"/>
        <v>5</v>
      </c>
      <c r="AE202" s="5">
        <f t="shared" si="21"/>
        <v>3.5</v>
      </c>
      <c r="AF202">
        <v>250</v>
      </c>
      <c r="AG202" s="3">
        <f t="shared" si="22"/>
        <v>3.9250000000000007</v>
      </c>
      <c r="AH202" s="5">
        <f t="shared" si="23"/>
        <v>2.7475000000000005</v>
      </c>
    </row>
    <row r="203" spans="1:35" hidden="1" x14ac:dyDescent="0.25">
      <c r="A203" t="s">
        <v>413</v>
      </c>
      <c r="B203" t="s">
        <v>24</v>
      </c>
      <c r="C203" t="s">
        <v>414</v>
      </c>
      <c r="D203" t="s">
        <v>415</v>
      </c>
      <c r="F203" s="1">
        <v>18271</v>
      </c>
      <c r="G203" t="s">
        <v>416</v>
      </c>
      <c r="H203" t="s">
        <v>28</v>
      </c>
      <c r="K203" t="s">
        <v>29</v>
      </c>
      <c r="L203" t="s">
        <v>417</v>
      </c>
      <c r="M203">
        <v>31450</v>
      </c>
      <c r="N203" t="s">
        <v>327</v>
      </c>
      <c r="O203" t="s">
        <v>32</v>
      </c>
      <c r="P203" t="s">
        <v>32</v>
      </c>
      <c r="Q203" t="s">
        <v>32</v>
      </c>
      <c r="R203" t="s">
        <v>418</v>
      </c>
      <c r="T203" t="s">
        <v>419</v>
      </c>
      <c r="X203" t="str">
        <f>CONCATENATE(C203," ",D203)</f>
        <v>Manuguerra Jean</v>
      </c>
      <c r="Z203">
        <v>100</v>
      </c>
      <c r="AA203">
        <f t="shared" si="18"/>
        <v>2</v>
      </c>
      <c r="AB203" s="5">
        <f t="shared" si="19"/>
        <v>1.4</v>
      </c>
      <c r="AC203">
        <v>200</v>
      </c>
      <c r="AD203">
        <f t="shared" si="20"/>
        <v>4</v>
      </c>
      <c r="AE203" s="5">
        <f t="shared" si="21"/>
        <v>2.8</v>
      </c>
      <c r="AF203">
        <v>200</v>
      </c>
      <c r="AG203" s="3">
        <f t="shared" si="22"/>
        <v>3.1400000000000006</v>
      </c>
      <c r="AH203" s="5">
        <f t="shared" si="23"/>
        <v>2.1980000000000004</v>
      </c>
    </row>
    <row r="204" spans="1:35" hidden="1" x14ac:dyDescent="0.25">
      <c r="A204" t="s">
        <v>918</v>
      </c>
      <c r="B204" t="s">
        <v>24</v>
      </c>
      <c r="C204" t="s">
        <v>919</v>
      </c>
      <c r="D204" t="s">
        <v>920</v>
      </c>
      <c r="F204" s="1">
        <v>42885</v>
      </c>
      <c r="H204" t="s">
        <v>358</v>
      </c>
      <c r="I204" t="s">
        <v>921</v>
      </c>
      <c r="J204" t="s">
        <v>922</v>
      </c>
      <c r="K204" t="s">
        <v>29</v>
      </c>
      <c r="L204" t="s">
        <v>923</v>
      </c>
      <c r="M204">
        <v>69120</v>
      </c>
      <c r="N204" t="s">
        <v>924</v>
      </c>
      <c r="O204" t="s">
        <v>32</v>
      </c>
      <c r="P204" t="s">
        <v>32</v>
      </c>
      <c r="Q204" t="s">
        <v>32</v>
      </c>
      <c r="T204" t="s">
        <v>925</v>
      </c>
      <c r="X204" t="str">
        <f>CONCATENATE(C204," ",D204)</f>
        <v>MARTIN Madame Florence</v>
      </c>
      <c r="Z204">
        <v>2000</v>
      </c>
      <c r="AA204">
        <f t="shared" si="18"/>
        <v>40</v>
      </c>
      <c r="AB204" s="5">
        <f t="shared" si="19"/>
        <v>28</v>
      </c>
      <c r="AC204">
        <v>2000</v>
      </c>
      <c r="AD204">
        <f t="shared" si="20"/>
        <v>40</v>
      </c>
      <c r="AE204" s="5">
        <f t="shared" si="21"/>
        <v>28</v>
      </c>
      <c r="AF204">
        <v>2000</v>
      </c>
      <c r="AG204" s="3">
        <f t="shared" si="22"/>
        <v>31.400000000000006</v>
      </c>
      <c r="AH204" s="5">
        <f t="shared" si="23"/>
        <v>21.980000000000004</v>
      </c>
    </row>
    <row r="205" spans="1:35" hidden="1" x14ac:dyDescent="0.25">
      <c r="A205" t="s">
        <v>1717</v>
      </c>
      <c r="B205" t="s">
        <v>24</v>
      </c>
      <c r="C205" t="s">
        <v>1718</v>
      </c>
      <c r="D205" t="s">
        <v>26</v>
      </c>
      <c r="E205" t="s">
        <v>1126</v>
      </c>
      <c r="F205" s="1">
        <v>28649</v>
      </c>
      <c r="G205" t="s">
        <v>1719</v>
      </c>
      <c r="H205" t="s">
        <v>28</v>
      </c>
      <c r="K205" t="s">
        <v>29</v>
      </c>
      <c r="L205" t="s">
        <v>1720</v>
      </c>
      <c r="M205">
        <v>31520</v>
      </c>
      <c r="N205" t="s">
        <v>147</v>
      </c>
      <c r="O205" t="s">
        <v>32</v>
      </c>
      <c r="P205" t="s">
        <v>32</v>
      </c>
      <c r="Q205" t="s">
        <v>32</v>
      </c>
      <c r="R205" t="s">
        <v>1721</v>
      </c>
      <c r="T205" t="s">
        <v>1722</v>
      </c>
      <c r="X205" t="str">
        <f>CONCATENATE(C205," ",D205)</f>
        <v>Martin Olivier</v>
      </c>
      <c r="AA205">
        <f t="shared" si="18"/>
        <v>0</v>
      </c>
      <c r="AB205" s="5">
        <f t="shared" si="19"/>
        <v>0</v>
      </c>
      <c r="AC205">
        <v>500</v>
      </c>
      <c r="AD205">
        <f t="shared" si="20"/>
        <v>10</v>
      </c>
      <c r="AE205" s="5">
        <f t="shared" si="21"/>
        <v>7</v>
      </c>
      <c r="AF205">
        <v>500</v>
      </c>
      <c r="AG205" s="3">
        <f t="shared" si="22"/>
        <v>7.8500000000000014</v>
      </c>
      <c r="AH205" s="5">
        <f t="shared" si="23"/>
        <v>5.495000000000001</v>
      </c>
    </row>
    <row r="206" spans="1:35" x14ac:dyDescent="0.25">
      <c r="A206" t="s">
        <v>1737</v>
      </c>
      <c r="B206" t="s">
        <v>24</v>
      </c>
      <c r="C206" t="s">
        <v>1738</v>
      </c>
      <c r="D206" t="s">
        <v>1739</v>
      </c>
      <c r="E206" t="s">
        <v>144</v>
      </c>
      <c r="F206" s="1">
        <v>20908</v>
      </c>
      <c r="G206" t="s">
        <v>1740</v>
      </c>
      <c r="H206" t="s">
        <v>28</v>
      </c>
      <c r="K206" t="s">
        <v>29</v>
      </c>
      <c r="L206" t="s">
        <v>1741</v>
      </c>
      <c r="M206">
        <v>31120</v>
      </c>
      <c r="N206" t="s">
        <v>1742</v>
      </c>
      <c r="O206" t="s">
        <v>32</v>
      </c>
      <c r="P206" t="s">
        <v>32</v>
      </c>
      <c r="Q206" t="s">
        <v>32</v>
      </c>
      <c r="R206" t="s">
        <v>1743</v>
      </c>
      <c r="S206">
        <v>33561769011</v>
      </c>
      <c r="T206" t="s">
        <v>1744</v>
      </c>
      <c r="U206" t="s">
        <v>1738</v>
      </c>
      <c r="V206" t="s">
        <v>1745</v>
      </c>
      <c r="W206" t="s">
        <v>2804</v>
      </c>
      <c r="X206" t="str">
        <f>CONCATENATE(C206," ",D206)</f>
        <v>MARY Jean-Pierre</v>
      </c>
      <c r="AA206">
        <f t="shared" si="18"/>
        <v>0</v>
      </c>
      <c r="AB206" s="5">
        <f t="shared" si="19"/>
        <v>0</v>
      </c>
      <c r="AC206">
        <v>500</v>
      </c>
      <c r="AD206">
        <f t="shared" si="20"/>
        <v>10</v>
      </c>
      <c r="AE206" s="5">
        <f t="shared" si="21"/>
        <v>7</v>
      </c>
      <c r="AF206">
        <v>100</v>
      </c>
      <c r="AG206" s="3">
        <f t="shared" si="22"/>
        <v>1.5700000000000003</v>
      </c>
      <c r="AH206" s="5">
        <f t="shared" si="23"/>
        <v>1.0990000000000002</v>
      </c>
      <c r="AI206" s="10">
        <f>AB206+AE206+AH206</f>
        <v>8.0990000000000002</v>
      </c>
    </row>
    <row r="207" spans="1:35" hidden="1" x14ac:dyDescent="0.25">
      <c r="A207" t="s">
        <v>2068</v>
      </c>
      <c r="B207" t="s">
        <v>24</v>
      </c>
      <c r="C207" t="s">
        <v>1738</v>
      </c>
      <c r="D207" t="s">
        <v>2069</v>
      </c>
      <c r="E207" t="s">
        <v>2070</v>
      </c>
      <c r="F207" s="1">
        <v>43331</v>
      </c>
      <c r="G207" t="s">
        <v>2071</v>
      </c>
      <c r="H207" t="s">
        <v>676</v>
      </c>
      <c r="K207" t="s">
        <v>29</v>
      </c>
      <c r="L207" t="s">
        <v>2072</v>
      </c>
      <c r="M207">
        <v>92400</v>
      </c>
      <c r="N207" t="s">
        <v>2073</v>
      </c>
      <c r="O207" t="s">
        <v>32</v>
      </c>
      <c r="P207" t="s">
        <v>32</v>
      </c>
      <c r="Q207" t="s">
        <v>32</v>
      </c>
      <c r="T207" t="s">
        <v>2074</v>
      </c>
      <c r="X207" t="str">
        <f>CONCATENATE(C207," ",D207)</f>
        <v>MARY JUNE</v>
      </c>
      <c r="AA207">
        <f t="shared" si="18"/>
        <v>0</v>
      </c>
      <c r="AB207" s="5">
        <f t="shared" si="19"/>
        <v>0</v>
      </c>
      <c r="AC207">
        <v>50</v>
      </c>
      <c r="AD207">
        <f t="shared" si="20"/>
        <v>1</v>
      </c>
      <c r="AE207" s="5">
        <f t="shared" si="21"/>
        <v>0.7</v>
      </c>
      <c r="AF207">
        <v>50</v>
      </c>
      <c r="AG207" s="3">
        <f t="shared" si="22"/>
        <v>0.78500000000000014</v>
      </c>
      <c r="AH207" s="5">
        <f t="shared" si="23"/>
        <v>0.5495000000000001</v>
      </c>
    </row>
    <row r="208" spans="1:35" hidden="1" x14ac:dyDescent="0.25">
      <c r="A208" t="s">
        <v>2584</v>
      </c>
      <c r="B208" t="s">
        <v>24</v>
      </c>
      <c r="C208" t="s">
        <v>1738</v>
      </c>
      <c r="D208" t="s">
        <v>2585</v>
      </c>
      <c r="F208" s="1">
        <v>44327</v>
      </c>
      <c r="G208" t="s">
        <v>2586</v>
      </c>
      <c r="H208" t="s">
        <v>676</v>
      </c>
      <c r="K208" t="s">
        <v>29</v>
      </c>
      <c r="L208" t="s">
        <v>2587</v>
      </c>
      <c r="M208">
        <v>92400</v>
      </c>
      <c r="N208" t="s">
        <v>2588</v>
      </c>
      <c r="O208" t="s">
        <v>32</v>
      </c>
      <c r="P208" t="s">
        <v>32</v>
      </c>
      <c r="Q208" t="s">
        <v>32</v>
      </c>
      <c r="T208" t="s">
        <v>2074</v>
      </c>
      <c r="X208" t="str">
        <f>CONCATENATE(C208," ",D208)</f>
        <v xml:space="preserve">MARY Liam </v>
      </c>
      <c r="AA208">
        <f t="shared" si="18"/>
        <v>0</v>
      </c>
      <c r="AB208" s="5">
        <f t="shared" si="19"/>
        <v>0</v>
      </c>
      <c r="AD208">
        <f t="shared" si="20"/>
        <v>0</v>
      </c>
      <c r="AE208" s="5">
        <f t="shared" si="21"/>
        <v>0</v>
      </c>
      <c r="AF208">
        <v>50</v>
      </c>
      <c r="AG208" s="3">
        <f t="shared" si="22"/>
        <v>0.78500000000000014</v>
      </c>
      <c r="AH208" s="5">
        <f t="shared" si="23"/>
        <v>0.5495000000000001</v>
      </c>
    </row>
    <row r="209" spans="1:35" hidden="1" x14ac:dyDescent="0.25">
      <c r="A209" t="s">
        <v>2300</v>
      </c>
      <c r="B209" t="s">
        <v>48</v>
      </c>
      <c r="C209" t="s">
        <v>2301</v>
      </c>
      <c r="D209" t="s">
        <v>2302</v>
      </c>
      <c r="F209" s="1">
        <v>31739</v>
      </c>
      <c r="G209" t="s">
        <v>2303</v>
      </c>
      <c r="H209" t="s">
        <v>28</v>
      </c>
      <c r="K209" t="s">
        <v>29</v>
      </c>
      <c r="L209" t="s">
        <v>2304</v>
      </c>
      <c r="M209">
        <v>31520</v>
      </c>
      <c r="N209" t="s">
        <v>2305</v>
      </c>
      <c r="O209" t="s">
        <v>32</v>
      </c>
      <c r="P209" t="s">
        <v>32</v>
      </c>
      <c r="Q209" t="s">
        <v>32</v>
      </c>
      <c r="R209" t="s">
        <v>2306</v>
      </c>
      <c r="T209" t="s">
        <v>2307</v>
      </c>
      <c r="X209" t="str">
        <f>CONCATENATE(C209," ",D209)</f>
        <v>Mas Audrey</v>
      </c>
      <c r="AA209">
        <f t="shared" si="18"/>
        <v>0</v>
      </c>
      <c r="AB209" s="5">
        <f t="shared" si="19"/>
        <v>0</v>
      </c>
      <c r="AD209">
        <f t="shared" si="20"/>
        <v>0</v>
      </c>
      <c r="AE209" s="5">
        <f t="shared" si="21"/>
        <v>0</v>
      </c>
      <c r="AF209">
        <v>50</v>
      </c>
      <c r="AG209" s="3">
        <f t="shared" si="22"/>
        <v>0.78500000000000014</v>
      </c>
      <c r="AH209" s="5">
        <f t="shared" si="23"/>
        <v>0.5495000000000001</v>
      </c>
    </row>
    <row r="210" spans="1:35" hidden="1" x14ac:dyDescent="0.25">
      <c r="A210" t="s">
        <v>1081</v>
      </c>
      <c r="B210" t="s">
        <v>48</v>
      </c>
      <c r="C210" t="s">
        <v>1082</v>
      </c>
      <c r="D210" t="s">
        <v>215</v>
      </c>
      <c r="E210" t="s">
        <v>1083</v>
      </c>
      <c r="F210" s="1">
        <v>19516</v>
      </c>
      <c r="G210" t="s">
        <v>1084</v>
      </c>
      <c r="H210" t="s">
        <v>28</v>
      </c>
      <c r="K210" t="s">
        <v>29</v>
      </c>
      <c r="L210" t="s">
        <v>1085</v>
      </c>
      <c r="M210">
        <v>31750</v>
      </c>
      <c r="N210" t="s">
        <v>273</v>
      </c>
      <c r="O210" t="s">
        <v>32</v>
      </c>
      <c r="P210" t="s">
        <v>32</v>
      </c>
      <c r="Q210" t="s">
        <v>32</v>
      </c>
      <c r="R210" t="s">
        <v>1086</v>
      </c>
      <c r="T210" t="s">
        <v>1087</v>
      </c>
      <c r="X210" t="str">
        <f>CONCATENATE(C210," ",D210)</f>
        <v>Masse Christine</v>
      </c>
      <c r="Z210">
        <v>250</v>
      </c>
      <c r="AA210">
        <f t="shared" si="18"/>
        <v>5</v>
      </c>
      <c r="AB210" s="5">
        <f t="shared" si="19"/>
        <v>3.5</v>
      </c>
      <c r="AC210">
        <v>250</v>
      </c>
      <c r="AD210">
        <f t="shared" si="20"/>
        <v>5</v>
      </c>
      <c r="AE210" s="5">
        <f t="shared" si="21"/>
        <v>3.5</v>
      </c>
      <c r="AF210">
        <v>250</v>
      </c>
      <c r="AG210" s="3">
        <f t="shared" si="22"/>
        <v>3.9250000000000007</v>
      </c>
      <c r="AH210" s="5">
        <f t="shared" si="23"/>
        <v>2.7475000000000005</v>
      </c>
    </row>
    <row r="211" spans="1:35" hidden="1" x14ac:dyDescent="0.25">
      <c r="A211" t="s">
        <v>1562</v>
      </c>
      <c r="B211" t="s">
        <v>48</v>
      </c>
      <c r="C211" t="s">
        <v>1021</v>
      </c>
      <c r="D211" t="s">
        <v>1563</v>
      </c>
      <c r="F211" s="1">
        <v>34673</v>
      </c>
      <c r="G211" t="s">
        <v>53</v>
      </c>
      <c r="H211" t="s">
        <v>28</v>
      </c>
      <c r="K211" t="s">
        <v>29</v>
      </c>
      <c r="L211" t="s">
        <v>1559</v>
      </c>
      <c r="M211">
        <v>31300</v>
      </c>
      <c r="N211" t="s">
        <v>53</v>
      </c>
      <c r="O211" t="s">
        <v>32</v>
      </c>
      <c r="P211" t="s">
        <v>32</v>
      </c>
      <c r="Q211" t="s">
        <v>32</v>
      </c>
      <c r="R211" t="s">
        <v>1564</v>
      </c>
      <c r="T211" t="s">
        <v>1565</v>
      </c>
      <c r="X211" t="str">
        <f>CONCATENATE(C211," ",D211)</f>
        <v>Maurel Clara</v>
      </c>
      <c r="Z211">
        <v>100</v>
      </c>
      <c r="AA211">
        <f t="shared" si="18"/>
        <v>2</v>
      </c>
      <c r="AB211" s="5">
        <f t="shared" si="19"/>
        <v>1.4</v>
      </c>
      <c r="AC211">
        <v>300</v>
      </c>
      <c r="AD211">
        <f t="shared" si="20"/>
        <v>6</v>
      </c>
      <c r="AE211" s="5">
        <f t="shared" si="21"/>
        <v>4.2</v>
      </c>
      <c r="AF211">
        <v>400</v>
      </c>
      <c r="AG211" s="3">
        <f t="shared" si="22"/>
        <v>6.2800000000000011</v>
      </c>
      <c r="AH211" s="5">
        <f t="shared" si="23"/>
        <v>4.3960000000000008</v>
      </c>
    </row>
    <row r="212" spans="1:35" hidden="1" x14ac:dyDescent="0.25">
      <c r="A212" t="s">
        <v>1566</v>
      </c>
      <c r="B212" t="s">
        <v>24</v>
      </c>
      <c r="C212" t="s">
        <v>1021</v>
      </c>
      <c r="D212" t="s">
        <v>1567</v>
      </c>
      <c r="F212" s="1">
        <v>36532</v>
      </c>
      <c r="G212" t="s">
        <v>53</v>
      </c>
      <c r="H212" t="s">
        <v>28</v>
      </c>
      <c r="K212" t="s">
        <v>29</v>
      </c>
      <c r="L212" t="s">
        <v>1559</v>
      </c>
      <c r="M212">
        <v>31300</v>
      </c>
      <c r="N212" t="s">
        <v>53</v>
      </c>
      <c r="O212" t="s">
        <v>32</v>
      </c>
      <c r="P212" t="s">
        <v>32</v>
      </c>
      <c r="Q212" t="s">
        <v>32</v>
      </c>
      <c r="R212" t="s">
        <v>1568</v>
      </c>
      <c r="T212" t="s">
        <v>1569</v>
      </c>
      <c r="X212" t="str">
        <f>CONCATENATE(C212," ",D212)</f>
        <v>Maurel Luc</v>
      </c>
      <c r="Z212">
        <v>100</v>
      </c>
      <c r="AA212">
        <f t="shared" si="18"/>
        <v>2</v>
      </c>
      <c r="AB212" s="5">
        <f t="shared" si="19"/>
        <v>1.4</v>
      </c>
      <c r="AC212">
        <v>300</v>
      </c>
      <c r="AD212">
        <f t="shared" si="20"/>
        <v>6</v>
      </c>
      <c r="AE212" s="5">
        <f t="shared" si="21"/>
        <v>4.2</v>
      </c>
      <c r="AF212">
        <v>400</v>
      </c>
      <c r="AG212" s="3">
        <f t="shared" si="22"/>
        <v>6.2800000000000011</v>
      </c>
      <c r="AH212" s="5">
        <f t="shared" si="23"/>
        <v>4.3960000000000008</v>
      </c>
    </row>
    <row r="213" spans="1:35" hidden="1" x14ac:dyDescent="0.25">
      <c r="A213" t="s">
        <v>2364</v>
      </c>
      <c r="B213" t="s">
        <v>24</v>
      </c>
      <c r="C213" t="s">
        <v>1918</v>
      </c>
      <c r="D213" t="s">
        <v>2065</v>
      </c>
      <c r="F213" s="1">
        <v>44541</v>
      </c>
      <c r="G213" t="s">
        <v>53</v>
      </c>
      <c r="H213" t="s">
        <v>676</v>
      </c>
      <c r="K213" t="s">
        <v>29</v>
      </c>
      <c r="L213" t="s">
        <v>1920</v>
      </c>
      <c r="M213">
        <v>31450</v>
      </c>
      <c r="N213" t="s">
        <v>1921</v>
      </c>
      <c r="O213" t="s">
        <v>32</v>
      </c>
      <c r="P213" t="s">
        <v>32</v>
      </c>
      <c r="Q213" t="s">
        <v>32</v>
      </c>
      <c r="S213" t="s">
        <v>418</v>
      </c>
      <c r="T213" t="s">
        <v>419</v>
      </c>
      <c r="X213" t="str">
        <f>CONCATENATE(C213," ",D213)</f>
        <v>MAUREL MANUGUERRA Clément</v>
      </c>
      <c r="AA213">
        <f t="shared" si="18"/>
        <v>0</v>
      </c>
      <c r="AB213" s="5">
        <f t="shared" si="19"/>
        <v>0</v>
      </c>
      <c r="AD213">
        <f t="shared" si="20"/>
        <v>0</v>
      </c>
      <c r="AE213" s="5">
        <f t="shared" si="21"/>
        <v>0</v>
      </c>
      <c r="AF213">
        <v>200</v>
      </c>
      <c r="AG213" s="3">
        <f t="shared" si="22"/>
        <v>3.1400000000000006</v>
      </c>
      <c r="AH213" s="5">
        <f t="shared" si="23"/>
        <v>2.1980000000000004</v>
      </c>
    </row>
    <row r="214" spans="1:35" hidden="1" x14ac:dyDescent="0.25">
      <c r="A214" t="s">
        <v>1917</v>
      </c>
      <c r="B214" t="s">
        <v>24</v>
      </c>
      <c r="C214" t="s">
        <v>1918</v>
      </c>
      <c r="D214" t="s">
        <v>1919</v>
      </c>
      <c r="E214" t="s">
        <v>1189</v>
      </c>
      <c r="F214" s="1">
        <v>43127</v>
      </c>
      <c r="G214" t="s">
        <v>31</v>
      </c>
      <c r="H214" t="s">
        <v>676</v>
      </c>
      <c r="K214" t="s">
        <v>29</v>
      </c>
      <c r="L214" t="s">
        <v>1920</v>
      </c>
      <c r="M214">
        <v>31450</v>
      </c>
      <c r="N214" t="s">
        <v>1921</v>
      </c>
      <c r="O214" t="s">
        <v>32</v>
      </c>
      <c r="P214" t="s">
        <v>32</v>
      </c>
      <c r="Q214" t="s">
        <v>32</v>
      </c>
      <c r="T214" t="s">
        <v>1922</v>
      </c>
      <c r="X214" t="str">
        <f>CONCATENATE(C214," ",D214)</f>
        <v>MAUREL MANUGUERRA LUCAS</v>
      </c>
      <c r="AA214">
        <f t="shared" si="18"/>
        <v>0</v>
      </c>
      <c r="AB214" s="5">
        <f t="shared" si="19"/>
        <v>0</v>
      </c>
      <c r="AC214">
        <v>200</v>
      </c>
      <c r="AD214">
        <f t="shared" si="20"/>
        <v>4</v>
      </c>
      <c r="AE214" s="5">
        <f t="shared" si="21"/>
        <v>2.8</v>
      </c>
      <c r="AF214">
        <v>200</v>
      </c>
      <c r="AG214" s="3">
        <f t="shared" si="22"/>
        <v>3.1400000000000006</v>
      </c>
      <c r="AH214" s="5">
        <f t="shared" si="23"/>
        <v>2.1980000000000004</v>
      </c>
    </row>
    <row r="215" spans="1:35" hidden="1" x14ac:dyDescent="0.25">
      <c r="A215" t="s">
        <v>1020</v>
      </c>
      <c r="B215" t="s">
        <v>24</v>
      </c>
      <c r="C215" t="s">
        <v>1021</v>
      </c>
      <c r="D215" t="s">
        <v>1022</v>
      </c>
      <c r="F215" s="1">
        <v>21217</v>
      </c>
      <c r="G215" t="s">
        <v>117</v>
      </c>
      <c r="H215" t="s">
        <v>28</v>
      </c>
      <c r="K215" t="s">
        <v>29</v>
      </c>
      <c r="L215" t="s">
        <v>1023</v>
      </c>
      <c r="M215">
        <v>31650</v>
      </c>
      <c r="N215" t="s">
        <v>1024</v>
      </c>
      <c r="O215" t="s">
        <v>32</v>
      </c>
      <c r="P215" t="s">
        <v>32</v>
      </c>
      <c r="Q215" t="s">
        <v>32</v>
      </c>
      <c r="R215" t="s">
        <v>1025</v>
      </c>
      <c r="T215" t="s">
        <v>1026</v>
      </c>
      <c r="X215" t="str">
        <f>CONCATENATE(C215," ",D215)</f>
        <v>Maurel Marcel</v>
      </c>
      <c r="Z215">
        <v>50</v>
      </c>
      <c r="AA215">
        <f t="shared" si="18"/>
        <v>1</v>
      </c>
      <c r="AB215" s="5">
        <f t="shared" si="19"/>
        <v>0.7</v>
      </c>
      <c r="AC215">
        <v>50</v>
      </c>
      <c r="AD215">
        <f t="shared" si="20"/>
        <v>1</v>
      </c>
      <c r="AE215" s="5">
        <f t="shared" si="21"/>
        <v>0.7</v>
      </c>
      <c r="AF215">
        <v>50</v>
      </c>
      <c r="AG215" s="3">
        <f t="shared" si="22"/>
        <v>0.78500000000000014</v>
      </c>
      <c r="AH215" s="5">
        <f t="shared" si="23"/>
        <v>0.5495000000000001</v>
      </c>
    </row>
    <row r="216" spans="1:35" hidden="1" x14ac:dyDescent="0.25">
      <c r="A216" t="s">
        <v>1570</v>
      </c>
      <c r="B216" t="s">
        <v>24</v>
      </c>
      <c r="C216" t="s">
        <v>1021</v>
      </c>
      <c r="D216" t="s">
        <v>585</v>
      </c>
      <c r="F216" s="1">
        <v>37080</v>
      </c>
      <c r="G216" t="s">
        <v>53</v>
      </c>
      <c r="H216" t="s">
        <v>28</v>
      </c>
      <c r="K216" t="s">
        <v>29</v>
      </c>
      <c r="L216" t="s">
        <v>1559</v>
      </c>
      <c r="M216">
        <v>31300</v>
      </c>
      <c r="N216" t="s">
        <v>53</v>
      </c>
      <c r="O216" t="s">
        <v>32</v>
      </c>
      <c r="P216" t="s">
        <v>32</v>
      </c>
      <c r="Q216" t="s">
        <v>32</v>
      </c>
      <c r="R216" t="s">
        <v>1571</v>
      </c>
      <c r="T216" t="s">
        <v>1572</v>
      </c>
      <c r="X216" t="str">
        <f>CONCATENATE(C216," ",D216)</f>
        <v>Maurel Paul</v>
      </c>
      <c r="Z216">
        <v>100</v>
      </c>
      <c r="AA216">
        <f t="shared" si="18"/>
        <v>2</v>
      </c>
      <c r="AB216" s="5">
        <f t="shared" si="19"/>
        <v>1.4</v>
      </c>
      <c r="AC216">
        <v>300</v>
      </c>
      <c r="AD216">
        <f t="shared" si="20"/>
        <v>6</v>
      </c>
      <c r="AE216" s="5">
        <f t="shared" si="21"/>
        <v>4.2</v>
      </c>
      <c r="AF216">
        <v>400</v>
      </c>
      <c r="AG216" s="3">
        <f t="shared" si="22"/>
        <v>6.2800000000000011</v>
      </c>
      <c r="AH216" s="5">
        <f t="shared" si="23"/>
        <v>4.3960000000000008</v>
      </c>
    </row>
    <row r="217" spans="1:35" hidden="1" x14ac:dyDescent="0.25">
      <c r="A217" t="s">
        <v>1556</v>
      </c>
      <c r="B217" t="s">
        <v>48</v>
      </c>
      <c r="C217" t="s">
        <v>1021</v>
      </c>
      <c r="D217" t="s">
        <v>1557</v>
      </c>
      <c r="F217" s="1">
        <v>33724</v>
      </c>
      <c r="G217" t="s">
        <v>1558</v>
      </c>
      <c r="H217" t="s">
        <v>28</v>
      </c>
      <c r="K217" t="s">
        <v>29</v>
      </c>
      <c r="L217" t="s">
        <v>1559</v>
      </c>
      <c r="M217">
        <v>31300</v>
      </c>
      <c r="N217" t="s">
        <v>53</v>
      </c>
      <c r="O217" t="s">
        <v>32</v>
      </c>
      <c r="P217" t="s">
        <v>32</v>
      </c>
      <c r="Q217" t="s">
        <v>32</v>
      </c>
      <c r="R217" t="s">
        <v>1560</v>
      </c>
      <c r="T217" t="s">
        <v>1561</v>
      </c>
      <c r="X217" t="str">
        <f>CONCATENATE(C217," ",D217)</f>
        <v>Maurel Sarah</v>
      </c>
      <c r="Z217">
        <v>100</v>
      </c>
      <c r="AA217">
        <f t="shared" si="18"/>
        <v>2</v>
      </c>
      <c r="AB217" s="5">
        <f t="shared" si="19"/>
        <v>1.4</v>
      </c>
      <c r="AC217">
        <v>300</v>
      </c>
      <c r="AD217">
        <f t="shared" si="20"/>
        <v>6</v>
      </c>
      <c r="AE217" s="5">
        <f t="shared" si="21"/>
        <v>4.2</v>
      </c>
      <c r="AF217">
        <v>400</v>
      </c>
      <c r="AG217" s="3">
        <f t="shared" si="22"/>
        <v>6.2800000000000011</v>
      </c>
      <c r="AH217" s="5">
        <f t="shared" si="23"/>
        <v>4.3960000000000008</v>
      </c>
    </row>
    <row r="218" spans="1:35" hidden="1" x14ac:dyDescent="0.25">
      <c r="A218" t="s">
        <v>434</v>
      </c>
      <c r="B218" t="s">
        <v>24</v>
      </c>
      <c r="C218" t="s">
        <v>435</v>
      </c>
      <c r="D218" t="s">
        <v>436</v>
      </c>
      <c r="F218" s="1">
        <v>21176</v>
      </c>
      <c r="G218" t="s">
        <v>437</v>
      </c>
      <c r="H218" t="s">
        <v>28</v>
      </c>
      <c r="K218" t="s">
        <v>29</v>
      </c>
      <c r="L218" t="s">
        <v>438</v>
      </c>
      <c r="M218">
        <v>31440</v>
      </c>
      <c r="N218" t="s">
        <v>439</v>
      </c>
      <c r="O218" t="s">
        <v>32</v>
      </c>
      <c r="P218" t="s">
        <v>32</v>
      </c>
      <c r="Q218" t="s">
        <v>32</v>
      </c>
      <c r="R218" t="s">
        <v>440</v>
      </c>
      <c r="T218" t="s">
        <v>441</v>
      </c>
      <c r="X218" t="str">
        <f>CONCATENATE(C218," ",D218)</f>
        <v>Ménoni Emmanuel</v>
      </c>
      <c r="Z218">
        <v>500</v>
      </c>
      <c r="AA218">
        <f t="shared" si="18"/>
        <v>10</v>
      </c>
      <c r="AB218" s="5">
        <f t="shared" si="19"/>
        <v>7</v>
      </c>
      <c r="AC218">
        <v>500</v>
      </c>
      <c r="AD218">
        <f t="shared" si="20"/>
        <v>10</v>
      </c>
      <c r="AE218" s="5">
        <f t="shared" si="21"/>
        <v>7</v>
      </c>
      <c r="AF218">
        <v>500</v>
      </c>
      <c r="AG218" s="3">
        <f t="shared" si="22"/>
        <v>7.8500000000000014</v>
      </c>
      <c r="AH218" s="5">
        <f t="shared" si="23"/>
        <v>5.495000000000001</v>
      </c>
    </row>
    <row r="219" spans="1:35" hidden="1" x14ac:dyDescent="0.25">
      <c r="A219" t="s">
        <v>2203</v>
      </c>
      <c r="B219" t="s">
        <v>24</v>
      </c>
      <c r="C219" t="s">
        <v>1280</v>
      </c>
      <c r="D219" t="s">
        <v>81</v>
      </c>
      <c r="F219" s="1">
        <v>26546</v>
      </c>
      <c r="G219" t="s">
        <v>2204</v>
      </c>
      <c r="H219" t="s">
        <v>28</v>
      </c>
      <c r="K219" t="s">
        <v>29</v>
      </c>
      <c r="L219" t="s">
        <v>2205</v>
      </c>
      <c r="M219">
        <v>5363</v>
      </c>
      <c r="N219" t="s">
        <v>2206</v>
      </c>
      <c r="O219" t="s">
        <v>302</v>
      </c>
      <c r="P219" t="s">
        <v>302</v>
      </c>
      <c r="Q219" t="s">
        <v>32</v>
      </c>
      <c r="R219" t="s">
        <v>2207</v>
      </c>
      <c r="T219" t="s">
        <v>2208</v>
      </c>
      <c r="X219" t="str">
        <f>CONCATENATE(C219," ",D219)</f>
        <v>Messent Eric</v>
      </c>
      <c r="AA219">
        <f t="shared" si="18"/>
        <v>0</v>
      </c>
      <c r="AB219" s="5">
        <f t="shared" si="19"/>
        <v>0</v>
      </c>
      <c r="AC219">
        <v>150</v>
      </c>
      <c r="AD219">
        <f t="shared" si="20"/>
        <v>3</v>
      </c>
      <c r="AE219" s="5">
        <f t="shared" si="21"/>
        <v>2.1</v>
      </c>
      <c r="AF219">
        <v>250</v>
      </c>
      <c r="AG219" s="3">
        <f t="shared" si="22"/>
        <v>3.9250000000000007</v>
      </c>
      <c r="AH219" s="5">
        <f t="shared" si="23"/>
        <v>2.7475000000000005</v>
      </c>
    </row>
    <row r="220" spans="1:35" hidden="1" x14ac:dyDescent="0.25">
      <c r="A220" t="s">
        <v>1454</v>
      </c>
      <c r="B220" t="s">
        <v>48</v>
      </c>
      <c r="C220" t="s">
        <v>1280</v>
      </c>
      <c r="D220" t="s">
        <v>451</v>
      </c>
      <c r="E220" t="s">
        <v>1455</v>
      </c>
      <c r="F220" s="1">
        <v>25943</v>
      </c>
      <c r="G220" t="s">
        <v>51</v>
      </c>
      <c r="H220" t="s">
        <v>28</v>
      </c>
      <c r="K220" t="s">
        <v>29</v>
      </c>
      <c r="L220" t="s">
        <v>1456</v>
      </c>
      <c r="M220">
        <v>31570</v>
      </c>
      <c r="N220" t="s">
        <v>1358</v>
      </c>
      <c r="O220" t="s">
        <v>32</v>
      </c>
      <c r="P220" t="s">
        <v>32</v>
      </c>
      <c r="Q220" t="s">
        <v>32</v>
      </c>
      <c r="R220" t="s">
        <v>1457</v>
      </c>
      <c r="T220" t="s">
        <v>1458</v>
      </c>
      <c r="X220" t="str">
        <f>CONCATENATE(C220," ",D220)</f>
        <v>Messent Florence</v>
      </c>
      <c r="Z220">
        <v>50</v>
      </c>
      <c r="AA220">
        <f t="shared" si="18"/>
        <v>1</v>
      </c>
      <c r="AB220" s="5">
        <f t="shared" si="19"/>
        <v>0.7</v>
      </c>
      <c r="AC220">
        <v>150</v>
      </c>
      <c r="AD220">
        <f t="shared" si="20"/>
        <v>3</v>
      </c>
      <c r="AE220" s="5">
        <f t="shared" si="21"/>
        <v>2.1</v>
      </c>
      <c r="AF220">
        <v>150</v>
      </c>
      <c r="AG220" s="3">
        <f t="shared" si="22"/>
        <v>2.3550000000000004</v>
      </c>
      <c r="AH220" s="5">
        <f t="shared" si="23"/>
        <v>1.6485000000000003</v>
      </c>
    </row>
    <row r="221" spans="1:35" hidden="1" x14ac:dyDescent="0.25">
      <c r="A221" t="s">
        <v>2498</v>
      </c>
      <c r="B221" t="s">
        <v>48</v>
      </c>
      <c r="C221" t="s">
        <v>2499</v>
      </c>
      <c r="D221" t="s">
        <v>2500</v>
      </c>
      <c r="F221" s="1">
        <v>24310</v>
      </c>
      <c r="G221" t="s">
        <v>2501</v>
      </c>
      <c r="H221" t="s">
        <v>28</v>
      </c>
      <c r="K221" t="s">
        <v>29</v>
      </c>
      <c r="L221" t="s">
        <v>2502</v>
      </c>
      <c r="M221">
        <v>31410</v>
      </c>
      <c r="N221" t="s">
        <v>2503</v>
      </c>
      <c r="O221" t="s">
        <v>32</v>
      </c>
      <c r="P221" t="s">
        <v>32</v>
      </c>
      <c r="Q221" t="s">
        <v>32</v>
      </c>
      <c r="R221">
        <v>33620424215</v>
      </c>
      <c r="S221">
        <v>33620424215</v>
      </c>
      <c r="T221" t="s">
        <v>2504</v>
      </c>
      <c r="V221" t="s">
        <v>95</v>
      </c>
      <c r="X221" t="str">
        <f>CONCATENATE(C221," ",D221)</f>
        <v xml:space="preserve">Miezan Valérie </v>
      </c>
      <c r="AA221">
        <f t="shared" si="18"/>
        <v>0</v>
      </c>
      <c r="AB221" s="5">
        <f t="shared" si="19"/>
        <v>0</v>
      </c>
      <c r="AD221">
        <f t="shared" si="20"/>
        <v>0</v>
      </c>
      <c r="AE221" s="5">
        <f t="shared" si="21"/>
        <v>0</v>
      </c>
      <c r="AF221">
        <v>100</v>
      </c>
      <c r="AG221" s="3">
        <f t="shared" si="22"/>
        <v>1.5700000000000003</v>
      </c>
      <c r="AH221" s="5">
        <f t="shared" si="23"/>
        <v>1.0990000000000002</v>
      </c>
    </row>
    <row r="222" spans="1:35" hidden="1" x14ac:dyDescent="0.25">
      <c r="A222" t="s">
        <v>277</v>
      </c>
      <c r="B222" t="s">
        <v>24</v>
      </c>
      <c r="C222" t="s">
        <v>278</v>
      </c>
      <c r="D222" t="s">
        <v>279</v>
      </c>
      <c r="F222" s="1">
        <v>19266</v>
      </c>
      <c r="G222" t="s">
        <v>280</v>
      </c>
      <c r="H222" t="s">
        <v>28</v>
      </c>
      <c r="K222" t="s">
        <v>29</v>
      </c>
      <c r="L222" t="s">
        <v>281</v>
      </c>
      <c r="M222">
        <v>31670</v>
      </c>
      <c r="N222" t="s">
        <v>117</v>
      </c>
      <c r="O222" t="s">
        <v>32</v>
      </c>
      <c r="P222" t="s">
        <v>32</v>
      </c>
      <c r="Q222" t="s">
        <v>32</v>
      </c>
      <c r="R222" t="s">
        <v>282</v>
      </c>
      <c r="T222" t="s">
        <v>283</v>
      </c>
      <c r="X222" t="str">
        <f>CONCATENATE(C222," ",D222)</f>
        <v>Milhet Serge</v>
      </c>
      <c r="Z222">
        <v>100</v>
      </c>
      <c r="AA222">
        <f t="shared" si="18"/>
        <v>2</v>
      </c>
      <c r="AB222" s="5">
        <f t="shared" si="19"/>
        <v>1.4</v>
      </c>
      <c r="AC222">
        <v>100</v>
      </c>
      <c r="AD222">
        <f t="shared" si="20"/>
        <v>2</v>
      </c>
      <c r="AE222" s="5">
        <f t="shared" si="21"/>
        <v>1.4</v>
      </c>
      <c r="AF222">
        <v>100</v>
      </c>
      <c r="AG222" s="3">
        <f t="shared" si="22"/>
        <v>1.5700000000000003</v>
      </c>
      <c r="AH222" s="5">
        <f t="shared" si="23"/>
        <v>1.0990000000000002</v>
      </c>
    </row>
    <row r="223" spans="1:35" x14ac:dyDescent="0.25">
      <c r="A223" t="s">
        <v>1058</v>
      </c>
      <c r="B223" t="s">
        <v>48</v>
      </c>
      <c r="C223" t="s">
        <v>1059</v>
      </c>
      <c r="D223" t="s">
        <v>1060</v>
      </c>
      <c r="E223" t="s">
        <v>1061</v>
      </c>
      <c r="F223" s="1">
        <v>23440</v>
      </c>
      <c r="G223" t="s">
        <v>1062</v>
      </c>
      <c r="H223" t="s">
        <v>28</v>
      </c>
      <c r="K223" t="s">
        <v>29</v>
      </c>
      <c r="L223" t="s">
        <v>1063</v>
      </c>
      <c r="M223">
        <v>31320</v>
      </c>
      <c r="N223" t="s">
        <v>1064</v>
      </c>
      <c r="O223" t="s">
        <v>32</v>
      </c>
      <c r="P223" t="s">
        <v>32</v>
      </c>
      <c r="Q223" t="s">
        <v>32</v>
      </c>
      <c r="R223" t="s">
        <v>1065</v>
      </c>
      <c r="T223" t="s">
        <v>1066</v>
      </c>
      <c r="U223" t="s">
        <v>1067</v>
      </c>
      <c r="V223" t="s">
        <v>1068</v>
      </c>
      <c r="W223" t="s">
        <v>105</v>
      </c>
      <c r="X223" t="str">
        <f>CONCATENATE(C223," ",D223)</f>
        <v>Mollereau Catherine</v>
      </c>
      <c r="Z223">
        <v>100</v>
      </c>
      <c r="AA223">
        <f t="shared" si="18"/>
        <v>2</v>
      </c>
      <c r="AB223" s="5">
        <f t="shared" si="19"/>
        <v>1.4</v>
      </c>
      <c r="AC223">
        <v>300</v>
      </c>
      <c r="AD223">
        <f t="shared" si="20"/>
        <v>6</v>
      </c>
      <c r="AE223" s="5">
        <f t="shared" si="21"/>
        <v>4.2</v>
      </c>
      <c r="AF223">
        <v>300</v>
      </c>
      <c r="AG223" s="3">
        <f t="shared" si="22"/>
        <v>4.7100000000000009</v>
      </c>
      <c r="AH223" s="5">
        <f t="shared" si="23"/>
        <v>3.2970000000000006</v>
      </c>
      <c r="AI223" s="10">
        <f>AB223+AE223+AH223</f>
        <v>8.8970000000000002</v>
      </c>
    </row>
    <row r="224" spans="1:35" hidden="1" x14ac:dyDescent="0.25">
      <c r="A224" t="s">
        <v>1877</v>
      </c>
      <c r="B224" t="s">
        <v>24</v>
      </c>
      <c r="C224" t="s">
        <v>1878</v>
      </c>
      <c r="D224" t="s">
        <v>1090</v>
      </c>
      <c r="E224" t="s">
        <v>144</v>
      </c>
      <c r="F224" s="1">
        <v>28863</v>
      </c>
      <c r="G224" t="s">
        <v>1879</v>
      </c>
      <c r="H224" t="s">
        <v>28</v>
      </c>
      <c r="K224" t="s">
        <v>29</v>
      </c>
      <c r="L224" t="s">
        <v>1880</v>
      </c>
      <c r="M224">
        <v>32600</v>
      </c>
      <c r="N224" t="s">
        <v>1881</v>
      </c>
      <c r="O224" t="s">
        <v>32</v>
      </c>
      <c r="P224" t="s">
        <v>32</v>
      </c>
      <c r="Q224" t="s">
        <v>32</v>
      </c>
      <c r="R224" t="s">
        <v>1882</v>
      </c>
      <c r="T224" t="s">
        <v>1883</v>
      </c>
      <c r="X224" t="str">
        <f>CONCATENATE(C224," ",D224)</f>
        <v>Monzali Nicolas</v>
      </c>
      <c r="AA224">
        <f t="shared" si="18"/>
        <v>0</v>
      </c>
      <c r="AB224" s="5">
        <f t="shared" si="19"/>
        <v>0</v>
      </c>
      <c r="AC224">
        <v>150</v>
      </c>
      <c r="AD224">
        <f t="shared" si="20"/>
        <v>3</v>
      </c>
      <c r="AE224" s="5">
        <f t="shared" si="21"/>
        <v>2.1</v>
      </c>
      <c r="AF224">
        <v>150</v>
      </c>
      <c r="AG224" s="3">
        <f t="shared" si="22"/>
        <v>2.3550000000000004</v>
      </c>
      <c r="AH224" s="5">
        <f t="shared" si="23"/>
        <v>1.6485000000000003</v>
      </c>
    </row>
    <row r="225" spans="1:35" hidden="1" x14ac:dyDescent="0.25">
      <c r="A225" t="s">
        <v>2483</v>
      </c>
      <c r="B225" t="s">
        <v>24</v>
      </c>
      <c r="C225" t="s">
        <v>2484</v>
      </c>
      <c r="D225" t="s">
        <v>197</v>
      </c>
      <c r="E225" t="s">
        <v>197</v>
      </c>
      <c r="F225" s="1">
        <v>22413</v>
      </c>
      <c r="G225" t="s">
        <v>51</v>
      </c>
      <c r="H225" t="s">
        <v>28</v>
      </c>
      <c r="K225" t="s">
        <v>29</v>
      </c>
      <c r="L225" t="s">
        <v>2485</v>
      </c>
      <c r="M225">
        <v>75010</v>
      </c>
      <c r="N225" t="s">
        <v>51</v>
      </c>
      <c r="O225" t="s">
        <v>32</v>
      </c>
      <c r="P225" t="s">
        <v>2101</v>
      </c>
      <c r="Q225" t="s">
        <v>32</v>
      </c>
      <c r="R225">
        <v>33618408308</v>
      </c>
      <c r="S225">
        <v>33618408308</v>
      </c>
      <c r="T225" t="s">
        <v>2486</v>
      </c>
      <c r="V225" t="s">
        <v>95</v>
      </c>
      <c r="X225" t="str">
        <f>CONCATENATE(C225," ",D225)</f>
        <v>Moutarlier Philippe</v>
      </c>
      <c r="AA225">
        <f t="shared" si="18"/>
        <v>0</v>
      </c>
      <c r="AB225" s="5">
        <f t="shared" si="19"/>
        <v>0</v>
      </c>
      <c r="AD225">
        <f t="shared" si="20"/>
        <v>0</v>
      </c>
      <c r="AE225" s="5">
        <f t="shared" si="21"/>
        <v>0</v>
      </c>
      <c r="AF225">
        <v>1000</v>
      </c>
      <c r="AG225" s="3">
        <f t="shared" si="22"/>
        <v>15.700000000000003</v>
      </c>
      <c r="AH225" s="5">
        <f t="shared" si="23"/>
        <v>10.990000000000002</v>
      </c>
    </row>
    <row r="226" spans="1:35" x14ac:dyDescent="0.25">
      <c r="A226" t="s">
        <v>2186</v>
      </c>
      <c r="B226" t="s">
        <v>48</v>
      </c>
      <c r="C226" t="s">
        <v>2187</v>
      </c>
      <c r="D226" t="s">
        <v>2188</v>
      </c>
      <c r="E226" t="s">
        <v>144</v>
      </c>
      <c r="F226" s="1">
        <v>21272</v>
      </c>
      <c r="G226" t="s">
        <v>2189</v>
      </c>
      <c r="H226" t="s">
        <v>28</v>
      </c>
      <c r="K226" t="s">
        <v>29</v>
      </c>
      <c r="L226" t="s">
        <v>2190</v>
      </c>
      <c r="M226">
        <v>31650</v>
      </c>
      <c r="N226" t="s">
        <v>844</v>
      </c>
      <c r="O226" t="s">
        <v>32</v>
      </c>
      <c r="P226" t="s">
        <v>32</v>
      </c>
      <c r="Q226" t="s">
        <v>101</v>
      </c>
      <c r="R226" t="s">
        <v>2191</v>
      </c>
      <c r="T226" t="s">
        <v>2192</v>
      </c>
      <c r="U226" t="s">
        <v>2193</v>
      </c>
      <c r="V226" t="s">
        <v>2194</v>
      </c>
      <c r="W226" t="s">
        <v>67</v>
      </c>
      <c r="X226" t="str">
        <f>CONCATENATE(C226," ",D226)</f>
        <v>Navarra Babette</v>
      </c>
      <c r="AA226">
        <f t="shared" si="18"/>
        <v>0</v>
      </c>
      <c r="AB226" s="5">
        <f t="shared" si="19"/>
        <v>0</v>
      </c>
      <c r="AC226">
        <v>500</v>
      </c>
      <c r="AD226">
        <f t="shared" si="20"/>
        <v>10</v>
      </c>
      <c r="AE226" s="5">
        <f t="shared" si="21"/>
        <v>7</v>
      </c>
      <c r="AF226">
        <v>500</v>
      </c>
      <c r="AG226" s="3">
        <f t="shared" si="22"/>
        <v>7.8500000000000014</v>
      </c>
      <c r="AH226" s="5">
        <f t="shared" si="23"/>
        <v>5.495000000000001</v>
      </c>
      <c r="AI226" s="10">
        <f>AB226+AE226+AH226</f>
        <v>12.495000000000001</v>
      </c>
    </row>
    <row r="227" spans="1:35" x14ac:dyDescent="0.25">
      <c r="A227" t="s">
        <v>79</v>
      </c>
      <c r="B227" t="s">
        <v>24</v>
      </c>
      <c r="C227" t="s">
        <v>80</v>
      </c>
      <c r="D227" t="s">
        <v>81</v>
      </c>
      <c r="F227" s="1">
        <v>22522</v>
      </c>
      <c r="G227" t="s">
        <v>82</v>
      </c>
      <c r="H227" t="s">
        <v>28</v>
      </c>
      <c r="K227" t="s">
        <v>29</v>
      </c>
      <c r="L227" t="s">
        <v>83</v>
      </c>
      <c r="M227">
        <v>63300</v>
      </c>
      <c r="N227" t="s">
        <v>82</v>
      </c>
      <c r="O227" t="s">
        <v>32</v>
      </c>
      <c r="P227" t="s">
        <v>32</v>
      </c>
      <c r="Q227" t="s">
        <v>32</v>
      </c>
      <c r="R227">
        <v>33656885799</v>
      </c>
      <c r="S227">
        <v>3373804607</v>
      </c>
      <c r="T227" t="s">
        <v>84</v>
      </c>
      <c r="U227" t="s">
        <v>85</v>
      </c>
      <c r="V227" t="s">
        <v>86</v>
      </c>
      <c r="W227" t="s">
        <v>87</v>
      </c>
      <c r="X227" t="str">
        <f>CONCATENATE(C227," ",D227)</f>
        <v>NEYROLLES Eric</v>
      </c>
      <c r="AA227">
        <f t="shared" si="18"/>
        <v>0</v>
      </c>
      <c r="AB227" s="5">
        <f t="shared" si="19"/>
        <v>0</v>
      </c>
      <c r="AD227">
        <f t="shared" si="20"/>
        <v>0</v>
      </c>
      <c r="AE227" s="5">
        <f t="shared" si="21"/>
        <v>0</v>
      </c>
      <c r="AF227">
        <v>100</v>
      </c>
      <c r="AG227" s="3">
        <f t="shared" si="22"/>
        <v>1.5700000000000003</v>
      </c>
      <c r="AH227" s="5">
        <f t="shared" si="23"/>
        <v>1.0990000000000002</v>
      </c>
      <c r="AI227" s="10">
        <f>AB227+AE227+AH227</f>
        <v>1.0990000000000002</v>
      </c>
    </row>
    <row r="228" spans="1:35" hidden="1" x14ac:dyDescent="0.25">
      <c r="A228" t="s">
        <v>2308</v>
      </c>
      <c r="B228" t="s">
        <v>24</v>
      </c>
      <c r="C228" t="s">
        <v>1090</v>
      </c>
      <c r="D228" t="s">
        <v>2309</v>
      </c>
      <c r="F228" s="1">
        <v>23664</v>
      </c>
      <c r="G228" t="s">
        <v>2310</v>
      </c>
      <c r="H228" t="s">
        <v>28</v>
      </c>
      <c r="K228" t="s">
        <v>29</v>
      </c>
      <c r="L228" t="s">
        <v>2311</v>
      </c>
      <c r="M228">
        <v>31450</v>
      </c>
      <c r="N228" t="s">
        <v>1637</v>
      </c>
      <c r="O228" t="s">
        <v>32</v>
      </c>
      <c r="P228" t="s">
        <v>32</v>
      </c>
      <c r="Q228" t="s">
        <v>32</v>
      </c>
      <c r="R228" t="s">
        <v>2312</v>
      </c>
      <c r="T228" t="s">
        <v>2313</v>
      </c>
      <c r="X228" t="str">
        <f>CONCATENATE(C228," ",D228)</f>
        <v>Nicolas Jean Christophe</v>
      </c>
      <c r="AA228">
        <f t="shared" si="18"/>
        <v>0</v>
      </c>
      <c r="AB228" s="5">
        <f t="shared" si="19"/>
        <v>0</v>
      </c>
      <c r="AD228">
        <f t="shared" si="20"/>
        <v>0</v>
      </c>
      <c r="AE228" s="5">
        <f t="shared" si="21"/>
        <v>0</v>
      </c>
      <c r="AF228">
        <v>100</v>
      </c>
      <c r="AG228" s="3">
        <f t="shared" si="22"/>
        <v>1.5700000000000003</v>
      </c>
      <c r="AH228" s="5">
        <f t="shared" si="23"/>
        <v>1.0990000000000002</v>
      </c>
    </row>
    <row r="229" spans="1:35" hidden="1" x14ac:dyDescent="0.25">
      <c r="A229" t="s">
        <v>1069</v>
      </c>
      <c r="B229" t="s">
        <v>48</v>
      </c>
      <c r="C229" t="s">
        <v>478</v>
      </c>
      <c r="D229" t="s">
        <v>1070</v>
      </c>
      <c r="F229" s="1">
        <v>31498</v>
      </c>
      <c r="G229" t="s">
        <v>53</v>
      </c>
      <c r="H229" t="s">
        <v>28</v>
      </c>
      <c r="K229" t="s">
        <v>29</v>
      </c>
      <c r="L229" t="s">
        <v>1071</v>
      </c>
      <c r="M229">
        <v>31870</v>
      </c>
      <c r="N229" t="s">
        <v>1072</v>
      </c>
      <c r="O229" t="s">
        <v>32</v>
      </c>
      <c r="P229" t="s">
        <v>32</v>
      </c>
      <c r="Q229" t="s">
        <v>32</v>
      </c>
      <c r="R229" t="s">
        <v>1073</v>
      </c>
      <c r="T229" t="s">
        <v>1074</v>
      </c>
      <c r="X229" t="str">
        <f>CONCATENATE(C229," ",D229)</f>
        <v>Noeureuil Anne-Laure</v>
      </c>
      <c r="Z229">
        <v>500</v>
      </c>
      <c r="AA229">
        <f t="shared" si="18"/>
        <v>10</v>
      </c>
      <c r="AB229" s="5">
        <f t="shared" si="19"/>
        <v>7</v>
      </c>
      <c r="AC229">
        <v>500</v>
      </c>
      <c r="AD229">
        <f t="shared" si="20"/>
        <v>10</v>
      </c>
      <c r="AE229" s="5">
        <f t="shared" si="21"/>
        <v>7</v>
      </c>
      <c r="AF229">
        <v>500</v>
      </c>
      <c r="AG229" s="3">
        <f t="shared" si="22"/>
        <v>7.8500000000000014</v>
      </c>
      <c r="AH229" s="5">
        <f t="shared" si="23"/>
        <v>5.495000000000001</v>
      </c>
    </row>
    <row r="230" spans="1:35" hidden="1" x14ac:dyDescent="0.25">
      <c r="A230" t="s">
        <v>1349</v>
      </c>
      <c r="B230" t="s">
        <v>24</v>
      </c>
      <c r="C230" t="s">
        <v>1350</v>
      </c>
      <c r="D230" t="s">
        <v>177</v>
      </c>
      <c r="F230" s="1">
        <v>33032</v>
      </c>
      <c r="G230" t="s">
        <v>31</v>
      </c>
      <c r="H230" t="s">
        <v>28</v>
      </c>
      <c r="K230" t="s">
        <v>29</v>
      </c>
      <c r="L230" t="s">
        <v>1351</v>
      </c>
      <c r="M230">
        <v>31320</v>
      </c>
      <c r="N230" t="s">
        <v>1318</v>
      </c>
      <c r="O230" t="s">
        <v>32</v>
      </c>
      <c r="P230" t="s">
        <v>32</v>
      </c>
      <c r="Q230" t="s">
        <v>32</v>
      </c>
      <c r="R230" t="s">
        <v>1352</v>
      </c>
      <c r="T230" t="s">
        <v>1353</v>
      </c>
      <c r="X230" t="str">
        <f>CONCATENATE(C230," ",D230)</f>
        <v>NOEUREUIL Bertrand</v>
      </c>
      <c r="Z230">
        <v>500</v>
      </c>
      <c r="AA230">
        <f t="shared" si="18"/>
        <v>10</v>
      </c>
      <c r="AB230" s="5">
        <f t="shared" si="19"/>
        <v>7</v>
      </c>
      <c r="AC230">
        <v>500</v>
      </c>
      <c r="AD230">
        <f t="shared" si="20"/>
        <v>10</v>
      </c>
      <c r="AE230" s="5">
        <f t="shared" si="21"/>
        <v>7</v>
      </c>
      <c r="AF230">
        <v>500</v>
      </c>
      <c r="AG230" s="3">
        <f t="shared" si="22"/>
        <v>7.8500000000000014</v>
      </c>
      <c r="AH230" s="5">
        <f t="shared" si="23"/>
        <v>5.495000000000001</v>
      </c>
    </row>
    <row r="231" spans="1:35" x14ac:dyDescent="0.25">
      <c r="A231" t="s">
        <v>477</v>
      </c>
      <c r="B231" t="s">
        <v>24</v>
      </c>
      <c r="C231" t="s">
        <v>478</v>
      </c>
      <c r="D231" t="s">
        <v>81</v>
      </c>
      <c r="E231" t="s">
        <v>479</v>
      </c>
      <c r="F231" s="1">
        <v>20801</v>
      </c>
      <c r="G231" t="s">
        <v>480</v>
      </c>
      <c r="H231" t="s">
        <v>28</v>
      </c>
      <c r="K231" t="s">
        <v>29</v>
      </c>
      <c r="L231" t="s">
        <v>481</v>
      </c>
      <c r="M231">
        <v>31320</v>
      </c>
      <c r="N231" t="s">
        <v>93</v>
      </c>
      <c r="O231" t="s">
        <v>32</v>
      </c>
      <c r="P231" t="s">
        <v>32</v>
      </c>
      <c r="Q231" t="s">
        <v>32</v>
      </c>
      <c r="R231" t="s">
        <v>482</v>
      </c>
      <c r="T231" t="s">
        <v>483</v>
      </c>
      <c r="U231" t="s">
        <v>484</v>
      </c>
      <c r="V231" t="s">
        <v>485</v>
      </c>
      <c r="W231" t="s">
        <v>486</v>
      </c>
      <c r="X231" t="str">
        <f>CONCATENATE(C231," ",D231)</f>
        <v>Noeureuil Eric</v>
      </c>
      <c r="Z231">
        <v>1000</v>
      </c>
      <c r="AA231">
        <f t="shared" si="18"/>
        <v>20</v>
      </c>
      <c r="AB231" s="5">
        <f t="shared" si="19"/>
        <v>14</v>
      </c>
      <c r="AC231">
        <v>2000</v>
      </c>
      <c r="AD231">
        <f t="shared" si="20"/>
        <v>40</v>
      </c>
      <c r="AE231" s="5">
        <f t="shared" si="21"/>
        <v>28</v>
      </c>
      <c r="AF231">
        <v>2000</v>
      </c>
      <c r="AG231" s="3">
        <f t="shared" si="22"/>
        <v>31.400000000000006</v>
      </c>
      <c r="AH231" s="5">
        <f t="shared" si="23"/>
        <v>21.980000000000004</v>
      </c>
      <c r="AI231" s="10">
        <f>AB231+AE231+AH231</f>
        <v>63.980000000000004</v>
      </c>
    </row>
    <row r="232" spans="1:35" hidden="1" x14ac:dyDescent="0.25">
      <c r="A232" t="s">
        <v>873</v>
      </c>
      <c r="B232" t="s">
        <v>24</v>
      </c>
      <c r="C232" t="s">
        <v>478</v>
      </c>
      <c r="D232" t="s">
        <v>874</v>
      </c>
      <c r="F232" s="1">
        <v>30626</v>
      </c>
      <c r="G232" t="s">
        <v>53</v>
      </c>
      <c r="H232" t="s">
        <v>28</v>
      </c>
      <c r="K232" t="s">
        <v>29</v>
      </c>
      <c r="L232" t="s">
        <v>875</v>
      </c>
      <c r="M232">
        <v>31170</v>
      </c>
      <c r="N232" t="s">
        <v>876</v>
      </c>
      <c r="O232" t="s">
        <v>32</v>
      </c>
      <c r="P232" t="s">
        <v>32</v>
      </c>
      <c r="Q232" t="s">
        <v>32</v>
      </c>
      <c r="R232" t="s">
        <v>877</v>
      </c>
      <c r="T232" t="s">
        <v>878</v>
      </c>
      <c r="X232" t="str">
        <f>CONCATENATE(C232," ",D232)</f>
        <v>Noeureuil Pierre</v>
      </c>
      <c r="Z232">
        <v>500</v>
      </c>
      <c r="AA232">
        <f t="shared" si="18"/>
        <v>10</v>
      </c>
      <c r="AB232" s="5">
        <f t="shared" si="19"/>
        <v>7</v>
      </c>
      <c r="AC232">
        <v>500</v>
      </c>
      <c r="AD232">
        <f t="shared" si="20"/>
        <v>10</v>
      </c>
      <c r="AE232" s="5">
        <f t="shared" si="21"/>
        <v>7</v>
      </c>
      <c r="AF232">
        <v>500</v>
      </c>
      <c r="AG232" s="3">
        <f t="shared" si="22"/>
        <v>7.8500000000000014</v>
      </c>
      <c r="AH232" s="5">
        <f t="shared" si="23"/>
        <v>5.495000000000001</v>
      </c>
    </row>
    <row r="233" spans="1:35" x14ac:dyDescent="0.25">
      <c r="A233" t="s">
        <v>694</v>
      </c>
      <c r="B233" t="s">
        <v>24</v>
      </c>
      <c r="C233" t="s">
        <v>695</v>
      </c>
      <c r="D233" t="s">
        <v>696</v>
      </c>
      <c r="E233" t="s">
        <v>39</v>
      </c>
      <c r="F233" s="1">
        <v>43085</v>
      </c>
      <c r="H233" t="s">
        <v>358</v>
      </c>
      <c r="I233" t="s">
        <v>697</v>
      </c>
      <c r="K233" t="s">
        <v>29</v>
      </c>
      <c r="L233" t="s">
        <v>698</v>
      </c>
      <c r="M233">
        <v>31450</v>
      </c>
      <c r="N233" t="s">
        <v>553</v>
      </c>
      <c r="O233" t="s">
        <v>32</v>
      </c>
      <c r="P233" t="s">
        <v>32</v>
      </c>
      <c r="Q233" t="s">
        <v>32</v>
      </c>
      <c r="R233" t="s">
        <v>699</v>
      </c>
      <c r="T233" t="s">
        <v>700</v>
      </c>
      <c r="U233" t="s">
        <v>553</v>
      </c>
      <c r="V233" t="s">
        <v>701</v>
      </c>
      <c r="W233" t="s">
        <v>702</v>
      </c>
      <c r="X233" t="str">
        <f>CONCATENATE(C233," ",D233)</f>
        <v>OBERTI  le maire Jacques</v>
      </c>
      <c r="Z233">
        <v>1100</v>
      </c>
      <c r="AA233">
        <f t="shared" si="18"/>
        <v>22</v>
      </c>
      <c r="AB233" s="5">
        <f t="shared" si="19"/>
        <v>15.4</v>
      </c>
      <c r="AC233">
        <v>1100</v>
      </c>
      <c r="AD233">
        <f t="shared" si="20"/>
        <v>22</v>
      </c>
      <c r="AE233" s="5">
        <f t="shared" si="21"/>
        <v>15.4</v>
      </c>
      <c r="AF233">
        <v>1500</v>
      </c>
      <c r="AG233" s="3">
        <f t="shared" si="22"/>
        <v>23.550000000000004</v>
      </c>
      <c r="AH233" s="5">
        <f t="shared" si="23"/>
        <v>16.485000000000003</v>
      </c>
      <c r="AI233" s="10">
        <f>AB233+AE233+AH233</f>
        <v>47.285000000000004</v>
      </c>
    </row>
    <row r="234" spans="1:35" hidden="1" x14ac:dyDescent="0.25">
      <c r="A234" t="s">
        <v>642</v>
      </c>
      <c r="B234" t="s">
        <v>24</v>
      </c>
      <c r="C234" t="s">
        <v>26</v>
      </c>
      <c r="D234" t="s">
        <v>356</v>
      </c>
      <c r="F234" s="1">
        <v>16997</v>
      </c>
      <c r="G234" t="s">
        <v>643</v>
      </c>
      <c r="H234" t="s">
        <v>28</v>
      </c>
      <c r="K234" t="s">
        <v>29</v>
      </c>
      <c r="L234" t="s">
        <v>644</v>
      </c>
      <c r="M234">
        <v>31670</v>
      </c>
      <c r="N234" t="s">
        <v>117</v>
      </c>
      <c r="O234" t="s">
        <v>32</v>
      </c>
      <c r="P234" t="s">
        <v>32</v>
      </c>
      <c r="Q234" t="s">
        <v>32</v>
      </c>
      <c r="R234" t="s">
        <v>645</v>
      </c>
      <c r="T234" t="s">
        <v>646</v>
      </c>
      <c r="X234" t="str">
        <f>CONCATENATE(C234," ",D234)</f>
        <v>Olivier Joel</v>
      </c>
      <c r="Z234">
        <v>200</v>
      </c>
      <c r="AA234">
        <f t="shared" si="18"/>
        <v>4</v>
      </c>
      <c r="AB234" s="5">
        <f t="shared" si="19"/>
        <v>2.8</v>
      </c>
      <c r="AC234">
        <v>600</v>
      </c>
      <c r="AD234">
        <f t="shared" si="20"/>
        <v>12</v>
      </c>
      <c r="AE234" s="5">
        <f t="shared" si="21"/>
        <v>8.4</v>
      </c>
      <c r="AF234">
        <v>600</v>
      </c>
      <c r="AG234" s="3">
        <f t="shared" si="22"/>
        <v>9.4200000000000017</v>
      </c>
      <c r="AH234" s="5">
        <f t="shared" si="23"/>
        <v>6.5940000000000012</v>
      </c>
    </row>
    <row r="235" spans="1:35" hidden="1" x14ac:dyDescent="0.25">
      <c r="A235" t="s">
        <v>869</v>
      </c>
      <c r="B235" t="s">
        <v>48</v>
      </c>
      <c r="C235" t="s">
        <v>870</v>
      </c>
      <c r="D235" t="s">
        <v>578</v>
      </c>
      <c r="E235" t="s">
        <v>414</v>
      </c>
      <c r="F235" s="1">
        <v>21314</v>
      </c>
      <c r="G235" t="s">
        <v>416</v>
      </c>
      <c r="H235" t="s">
        <v>28</v>
      </c>
      <c r="K235" t="s">
        <v>29</v>
      </c>
      <c r="L235" t="s">
        <v>871</v>
      </c>
      <c r="M235">
        <v>31450</v>
      </c>
      <c r="N235" t="s">
        <v>327</v>
      </c>
      <c r="O235" t="s">
        <v>32</v>
      </c>
      <c r="P235" t="s">
        <v>32</v>
      </c>
      <c r="Q235" t="s">
        <v>32</v>
      </c>
      <c r="R235" t="s">
        <v>418</v>
      </c>
      <c r="T235" t="s">
        <v>872</v>
      </c>
      <c r="X235" t="str">
        <f>CONCATENATE(C235," ",D235)</f>
        <v>ORTIZ Monique</v>
      </c>
      <c r="Z235">
        <v>100</v>
      </c>
      <c r="AA235">
        <f t="shared" si="18"/>
        <v>2</v>
      </c>
      <c r="AB235" s="5">
        <f t="shared" si="19"/>
        <v>1.4</v>
      </c>
      <c r="AC235">
        <v>200</v>
      </c>
      <c r="AD235">
        <f t="shared" si="20"/>
        <v>4</v>
      </c>
      <c r="AE235" s="5">
        <f t="shared" si="21"/>
        <v>2.8</v>
      </c>
      <c r="AF235">
        <v>200</v>
      </c>
      <c r="AG235" s="3">
        <f t="shared" si="22"/>
        <v>3.1400000000000006</v>
      </c>
      <c r="AH235" s="5">
        <f t="shared" si="23"/>
        <v>2.1980000000000004</v>
      </c>
    </row>
    <row r="236" spans="1:35" hidden="1" x14ac:dyDescent="0.25">
      <c r="A236" t="s">
        <v>249</v>
      </c>
      <c r="B236" t="s">
        <v>24</v>
      </c>
      <c r="C236" t="s">
        <v>250</v>
      </c>
      <c r="D236" t="s">
        <v>81</v>
      </c>
      <c r="F236" s="1">
        <v>23423</v>
      </c>
      <c r="G236" t="s">
        <v>223</v>
      </c>
      <c r="H236" t="s">
        <v>28</v>
      </c>
      <c r="K236" t="s">
        <v>29</v>
      </c>
      <c r="L236" t="s">
        <v>251</v>
      </c>
      <c r="M236">
        <v>31320</v>
      </c>
      <c r="N236" t="s">
        <v>93</v>
      </c>
      <c r="O236" t="s">
        <v>32</v>
      </c>
      <c r="P236" t="s">
        <v>32</v>
      </c>
      <c r="Q236" t="s">
        <v>32</v>
      </c>
      <c r="R236" t="s">
        <v>252</v>
      </c>
      <c r="T236" t="s">
        <v>253</v>
      </c>
      <c r="X236" t="str">
        <f>CONCATENATE(C236," ",D236)</f>
        <v>Oulibaut Eric</v>
      </c>
      <c r="Z236">
        <v>500</v>
      </c>
      <c r="AA236">
        <f t="shared" si="18"/>
        <v>10</v>
      </c>
      <c r="AB236" s="5">
        <f t="shared" si="19"/>
        <v>7</v>
      </c>
      <c r="AC236">
        <v>500</v>
      </c>
      <c r="AD236">
        <f t="shared" si="20"/>
        <v>10</v>
      </c>
      <c r="AE236" s="5">
        <f t="shared" si="21"/>
        <v>7</v>
      </c>
      <c r="AF236">
        <v>500</v>
      </c>
      <c r="AG236" s="3">
        <f t="shared" si="22"/>
        <v>7.8500000000000014</v>
      </c>
      <c r="AH236" s="5">
        <f t="shared" si="23"/>
        <v>5.495000000000001</v>
      </c>
    </row>
    <row r="237" spans="1:35" hidden="1" x14ac:dyDescent="0.25">
      <c r="A237" t="s">
        <v>2046</v>
      </c>
      <c r="B237" t="s">
        <v>24</v>
      </c>
      <c r="C237" t="s">
        <v>2047</v>
      </c>
      <c r="D237" t="s">
        <v>150</v>
      </c>
      <c r="F237" s="1">
        <v>27235</v>
      </c>
      <c r="G237" t="s">
        <v>53</v>
      </c>
      <c r="H237" t="s">
        <v>28</v>
      </c>
      <c r="K237" t="s">
        <v>29</v>
      </c>
      <c r="L237" t="s">
        <v>2048</v>
      </c>
      <c r="M237">
        <v>31670</v>
      </c>
      <c r="N237" t="s">
        <v>117</v>
      </c>
      <c r="O237" t="s">
        <v>32</v>
      </c>
      <c r="P237" t="s">
        <v>32</v>
      </c>
      <c r="Q237" t="s">
        <v>32</v>
      </c>
      <c r="R237" t="s">
        <v>2049</v>
      </c>
      <c r="T237" t="s">
        <v>2050</v>
      </c>
      <c r="X237" t="str">
        <f>CONCATENATE(C237," ",D237)</f>
        <v>Paillé Dominique</v>
      </c>
      <c r="AA237">
        <f t="shared" si="18"/>
        <v>0</v>
      </c>
      <c r="AB237" s="5">
        <f t="shared" si="19"/>
        <v>0</v>
      </c>
      <c r="AC237">
        <v>200</v>
      </c>
      <c r="AD237">
        <f t="shared" si="20"/>
        <v>4</v>
      </c>
      <c r="AE237" s="5">
        <f t="shared" si="21"/>
        <v>2.8</v>
      </c>
      <c r="AF237">
        <v>200</v>
      </c>
      <c r="AG237" s="3">
        <f t="shared" si="22"/>
        <v>3.1400000000000006</v>
      </c>
      <c r="AH237" s="5">
        <f t="shared" si="23"/>
        <v>2.1980000000000004</v>
      </c>
    </row>
    <row r="238" spans="1:35" hidden="1" x14ac:dyDescent="0.25">
      <c r="A238" t="s">
        <v>494</v>
      </c>
      <c r="B238" t="s">
        <v>48</v>
      </c>
      <c r="C238" t="s">
        <v>495</v>
      </c>
      <c r="D238" t="s">
        <v>496</v>
      </c>
      <c r="E238" t="s">
        <v>497</v>
      </c>
      <c r="F238" s="1">
        <v>18496</v>
      </c>
      <c r="G238" t="s">
        <v>498</v>
      </c>
      <c r="H238" t="s">
        <v>28</v>
      </c>
      <c r="K238" t="s">
        <v>29</v>
      </c>
      <c r="L238" t="s">
        <v>499</v>
      </c>
      <c r="M238">
        <v>31470</v>
      </c>
      <c r="N238" t="s">
        <v>500</v>
      </c>
      <c r="O238" t="s">
        <v>32</v>
      </c>
      <c r="P238" t="s">
        <v>32</v>
      </c>
      <c r="Q238" t="s">
        <v>32</v>
      </c>
      <c r="R238" t="s">
        <v>501</v>
      </c>
      <c r="T238" t="s">
        <v>502</v>
      </c>
      <c r="X238" t="str">
        <f>CONCATENATE(C238," ",D238)</f>
        <v>Palies Andree</v>
      </c>
      <c r="Z238">
        <v>100</v>
      </c>
      <c r="AA238">
        <f t="shared" si="18"/>
        <v>2</v>
      </c>
      <c r="AB238" s="5">
        <f t="shared" si="19"/>
        <v>1.4</v>
      </c>
      <c r="AC238">
        <v>100</v>
      </c>
      <c r="AD238">
        <f t="shared" si="20"/>
        <v>2</v>
      </c>
      <c r="AE238" s="5">
        <f t="shared" si="21"/>
        <v>1.4</v>
      </c>
      <c r="AF238">
        <v>100</v>
      </c>
      <c r="AG238" s="3">
        <f t="shared" si="22"/>
        <v>1.5700000000000003</v>
      </c>
      <c r="AH238" s="5">
        <f t="shared" si="23"/>
        <v>1.0990000000000002</v>
      </c>
    </row>
    <row r="239" spans="1:35" hidden="1" x14ac:dyDescent="0.25">
      <c r="A239" t="s">
        <v>1495</v>
      </c>
      <c r="B239" t="s">
        <v>24</v>
      </c>
      <c r="C239" t="s">
        <v>51</v>
      </c>
      <c r="D239" t="s">
        <v>1496</v>
      </c>
      <c r="F239" s="1">
        <v>26257</v>
      </c>
      <c r="G239" t="s">
        <v>1497</v>
      </c>
      <c r="H239" t="s">
        <v>28</v>
      </c>
      <c r="K239" t="s">
        <v>29</v>
      </c>
      <c r="L239" t="s">
        <v>1498</v>
      </c>
      <c r="M239">
        <v>31320</v>
      </c>
      <c r="N239" t="s">
        <v>93</v>
      </c>
      <c r="O239" t="s">
        <v>32</v>
      </c>
      <c r="P239" t="s">
        <v>32</v>
      </c>
      <c r="Q239" t="s">
        <v>32</v>
      </c>
      <c r="R239" t="s">
        <v>1499</v>
      </c>
      <c r="T239" t="s">
        <v>1500</v>
      </c>
      <c r="X239" t="str">
        <f>CONCATENATE(C239," ",D239)</f>
        <v>Paris Stephane</v>
      </c>
      <c r="Z239">
        <v>50</v>
      </c>
      <c r="AA239">
        <f t="shared" si="18"/>
        <v>1</v>
      </c>
      <c r="AB239" s="5">
        <f t="shared" si="19"/>
        <v>0.7</v>
      </c>
      <c r="AC239">
        <v>50</v>
      </c>
      <c r="AD239">
        <f t="shared" si="20"/>
        <v>1</v>
      </c>
      <c r="AE239" s="5">
        <f t="shared" si="21"/>
        <v>0.7</v>
      </c>
      <c r="AF239">
        <v>50</v>
      </c>
      <c r="AG239" s="3">
        <f t="shared" si="22"/>
        <v>0.78500000000000014</v>
      </c>
      <c r="AH239" s="5">
        <f t="shared" si="23"/>
        <v>0.5495000000000001</v>
      </c>
    </row>
    <row r="240" spans="1:35" hidden="1" x14ac:dyDescent="0.25">
      <c r="A240" t="s">
        <v>599</v>
      </c>
      <c r="B240" t="s">
        <v>24</v>
      </c>
      <c r="C240" t="s">
        <v>600</v>
      </c>
      <c r="D240" t="s">
        <v>601</v>
      </c>
      <c r="F240" s="1">
        <v>20160</v>
      </c>
      <c r="G240" t="s">
        <v>602</v>
      </c>
      <c r="H240" t="s">
        <v>28</v>
      </c>
      <c r="K240" t="s">
        <v>29</v>
      </c>
      <c r="L240" t="s">
        <v>603</v>
      </c>
      <c r="M240">
        <v>31750</v>
      </c>
      <c r="N240" t="s">
        <v>273</v>
      </c>
      <c r="O240" t="s">
        <v>32</v>
      </c>
      <c r="P240" t="s">
        <v>32</v>
      </c>
      <c r="Q240" t="s">
        <v>32</v>
      </c>
      <c r="R240" t="s">
        <v>604</v>
      </c>
      <c r="T240" t="s">
        <v>605</v>
      </c>
      <c r="X240" t="str">
        <f>CONCATENATE(C240," ",D240)</f>
        <v>Parmentier Michel</v>
      </c>
      <c r="Z240">
        <v>100</v>
      </c>
      <c r="AA240">
        <f t="shared" si="18"/>
        <v>2</v>
      </c>
      <c r="AB240" s="5">
        <f t="shared" si="19"/>
        <v>1.4</v>
      </c>
      <c r="AC240">
        <v>100</v>
      </c>
      <c r="AD240">
        <f t="shared" si="20"/>
        <v>2</v>
      </c>
      <c r="AE240" s="5">
        <f t="shared" si="21"/>
        <v>1.4</v>
      </c>
      <c r="AF240">
        <v>100</v>
      </c>
      <c r="AG240" s="3">
        <f t="shared" si="22"/>
        <v>1.5700000000000003</v>
      </c>
      <c r="AH240" s="5">
        <f t="shared" si="23"/>
        <v>1.0990000000000002</v>
      </c>
    </row>
    <row r="241" spans="1:35" hidden="1" x14ac:dyDescent="0.25">
      <c r="A241" t="s">
        <v>981</v>
      </c>
      <c r="B241" t="s">
        <v>24</v>
      </c>
      <c r="C241" t="s">
        <v>286</v>
      </c>
      <c r="D241" t="s">
        <v>723</v>
      </c>
      <c r="F241" s="1">
        <v>20195</v>
      </c>
      <c r="G241" t="s">
        <v>982</v>
      </c>
      <c r="H241" t="s">
        <v>28</v>
      </c>
      <c r="K241" t="s">
        <v>29</v>
      </c>
      <c r="L241" t="s">
        <v>983</v>
      </c>
      <c r="M241">
        <v>31450</v>
      </c>
      <c r="N241" t="s">
        <v>553</v>
      </c>
      <c r="O241" t="s">
        <v>32</v>
      </c>
      <c r="P241" t="s">
        <v>32</v>
      </c>
      <c r="Q241" t="s">
        <v>32</v>
      </c>
      <c r="R241" t="s">
        <v>984</v>
      </c>
      <c r="T241" t="s">
        <v>985</v>
      </c>
      <c r="X241" t="str">
        <f>CONCATENATE(C241," ",D241)</f>
        <v xml:space="preserve">Pascal Xavier </v>
      </c>
      <c r="Z241">
        <v>250</v>
      </c>
      <c r="AA241">
        <f t="shared" si="18"/>
        <v>5</v>
      </c>
      <c r="AB241" s="5">
        <f t="shared" si="19"/>
        <v>3.5</v>
      </c>
      <c r="AC241">
        <v>250</v>
      </c>
      <c r="AD241">
        <f t="shared" si="20"/>
        <v>5</v>
      </c>
      <c r="AE241" s="5">
        <f t="shared" si="21"/>
        <v>3.5</v>
      </c>
      <c r="AF241">
        <v>250</v>
      </c>
      <c r="AG241" s="3">
        <f t="shared" si="22"/>
        <v>3.9250000000000007</v>
      </c>
      <c r="AH241" s="5">
        <f t="shared" si="23"/>
        <v>2.7475000000000005</v>
      </c>
    </row>
    <row r="242" spans="1:35" hidden="1" x14ac:dyDescent="0.25">
      <c r="A242" t="s">
        <v>1996</v>
      </c>
      <c r="B242" t="s">
        <v>24</v>
      </c>
      <c r="C242" t="s">
        <v>1997</v>
      </c>
      <c r="D242" t="s">
        <v>1998</v>
      </c>
      <c r="F242" s="1">
        <v>24063</v>
      </c>
      <c r="G242" t="s">
        <v>1719</v>
      </c>
      <c r="H242" t="s">
        <v>28</v>
      </c>
      <c r="K242" t="s">
        <v>29</v>
      </c>
      <c r="L242" t="s">
        <v>1999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2000</v>
      </c>
      <c r="T242" t="s">
        <v>2001</v>
      </c>
      <c r="X242" t="str">
        <f>CONCATENATE(C242," ",D242)</f>
        <v>Paulo J -christophe</v>
      </c>
      <c r="AA242">
        <f t="shared" si="18"/>
        <v>0</v>
      </c>
      <c r="AB242" s="5">
        <f t="shared" si="19"/>
        <v>0</v>
      </c>
      <c r="AC242">
        <v>300</v>
      </c>
      <c r="AD242">
        <f t="shared" si="20"/>
        <v>6</v>
      </c>
      <c r="AE242" s="5">
        <f t="shared" si="21"/>
        <v>4.2</v>
      </c>
      <c r="AF242">
        <v>300</v>
      </c>
      <c r="AG242" s="3">
        <f t="shared" si="22"/>
        <v>4.7100000000000009</v>
      </c>
      <c r="AH242" s="5">
        <f t="shared" si="23"/>
        <v>3.2970000000000006</v>
      </c>
    </row>
    <row r="243" spans="1:35" hidden="1" x14ac:dyDescent="0.25">
      <c r="A243" t="s">
        <v>2465</v>
      </c>
      <c r="B243" t="s">
        <v>48</v>
      </c>
      <c r="C243" t="s">
        <v>2466</v>
      </c>
      <c r="D243" t="s">
        <v>2467</v>
      </c>
      <c r="E243" t="s">
        <v>2468</v>
      </c>
      <c r="F243" s="1">
        <v>31657</v>
      </c>
      <c r="G243" t="s">
        <v>53</v>
      </c>
      <c r="H243" t="s">
        <v>28</v>
      </c>
      <c r="K243" t="s">
        <v>29</v>
      </c>
      <c r="L243" t="s">
        <v>2469</v>
      </c>
      <c r="M243">
        <v>31450</v>
      </c>
      <c r="N243" t="s">
        <v>1526</v>
      </c>
      <c r="O243" t="s">
        <v>32</v>
      </c>
      <c r="P243" t="s">
        <v>32</v>
      </c>
      <c r="Q243" t="s">
        <v>32</v>
      </c>
      <c r="R243">
        <v>33651710659</v>
      </c>
      <c r="S243">
        <v>33651710659</v>
      </c>
      <c r="T243" t="s">
        <v>2470</v>
      </c>
      <c r="V243" t="s">
        <v>95</v>
      </c>
      <c r="X243" t="str">
        <f>CONCATENATE(C243," ",D243)</f>
        <v>Pecceu Christelle</v>
      </c>
      <c r="AA243">
        <f t="shared" si="18"/>
        <v>0</v>
      </c>
      <c r="AB243" s="5">
        <f t="shared" si="19"/>
        <v>0</v>
      </c>
      <c r="AD243">
        <f t="shared" si="20"/>
        <v>0</v>
      </c>
      <c r="AE243" s="5">
        <f t="shared" si="21"/>
        <v>0</v>
      </c>
      <c r="AF243">
        <v>50</v>
      </c>
      <c r="AG243" s="3">
        <f t="shared" si="22"/>
        <v>0.78500000000000014</v>
      </c>
      <c r="AH243" s="5">
        <f t="shared" si="23"/>
        <v>0.5495000000000001</v>
      </c>
    </row>
    <row r="244" spans="1:35" hidden="1" x14ac:dyDescent="0.25">
      <c r="A244" t="s">
        <v>2051</v>
      </c>
      <c r="B244" t="s">
        <v>24</v>
      </c>
      <c r="C244" t="s">
        <v>2052</v>
      </c>
      <c r="D244" t="s">
        <v>120</v>
      </c>
      <c r="E244" t="s">
        <v>144</v>
      </c>
      <c r="F244" s="1">
        <v>27996</v>
      </c>
      <c r="G244" t="s">
        <v>53</v>
      </c>
      <c r="H244" t="s">
        <v>28</v>
      </c>
      <c r="K244" t="s">
        <v>29</v>
      </c>
      <c r="L244" t="s">
        <v>2053</v>
      </c>
      <c r="M244">
        <v>31450</v>
      </c>
      <c r="N244" t="s">
        <v>2054</v>
      </c>
      <c r="O244" t="s">
        <v>32</v>
      </c>
      <c r="P244" t="s">
        <v>32</v>
      </c>
      <c r="Q244" t="s">
        <v>32</v>
      </c>
      <c r="R244" t="s">
        <v>2055</v>
      </c>
      <c r="T244" t="s">
        <v>2056</v>
      </c>
      <c r="X244" t="str">
        <f>CONCATENATE(C244," ",D244)</f>
        <v>Pegorarotto David</v>
      </c>
      <c r="AA244">
        <f t="shared" si="18"/>
        <v>0</v>
      </c>
      <c r="AB244" s="5">
        <f t="shared" si="19"/>
        <v>0</v>
      </c>
      <c r="AC244">
        <v>500</v>
      </c>
      <c r="AD244">
        <f t="shared" si="20"/>
        <v>10</v>
      </c>
      <c r="AE244" s="5">
        <f t="shared" si="21"/>
        <v>7</v>
      </c>
      <c r="AF244">
        <v>500</v>
      </c>
      <c r="AG244" s="3">
        <f t="shared" si="22"/>
        <v>7.8500000000000014</v>
      </c>
      <c r="AH244" s="5">
        <f t="shared" si="23"/>
        <v>5.495000000000001</v>
      </c>
    </row>
    <row r="245" spans="1:35" hidden="1" x14ac:dyDescent="0.25">
      <c r="A245" t="s">
        <v>1822</v>
      </c>
      <c r="B245" t="s">
        <v>48</v>
      </c>
      <c r="C245" t="s">
        <v>1823</v>
      </c>
      <c r="D245" t="s">
        <v>1824</v>
      </c>
      <c r="E245" t="s">
        <v>1825</v>
      </c>
      <c r="F245" s="1">
        <v>25704</v>
      </c>
      <c r="G245" t="s">
        <v>31</v>
      </c>
      <c r="H245" t="s">
        <v>28</v>
      </c>
      <c r="K245" t="s">
        <v>29</v>
      </c>
      <c r="L245" t="s">
        <v>1826</v>
      </c>
      <c r="M245">
        <v>31450</v>
      </c>
      <c r="N245" t="s">
        <v>1199</v>
      </c>
      <c r="O245" t="s">
        <v>32</v>
      </c>
      <c r="P245" t="s">
        <v>32</v>
      </c>
      <c r="Q245" t="s">
        <v>32</v>
      </c>
      <c r="R245" t="s">
        <v>1715</v>
      </c>
      <c r="T245" t="s">
        <v>1827</v>
      </c>
      <c r="X245" t="str">
        <f>CONCATENATE(C245," ",D245)</f>
        <v>PERES MARIE-FRANÇOISE</v>
      </c>
      <c r="AA245">
        <f t="shared" si="18"/>
        <v>0</v>
      </c>
      <c r="AB245" s="5">
        <f t="shared" si="19"/>
        <v>0</v>
      </c>
      <c r="AC245">
        <v>250</v>
      </c>
      <c r="AD245">
        <f t="shared" si="20"/>
        <v>5</v>
      </c>
      <c r="AE245" s="5">
        <f t="shared" si="21"/>
        <v>3.5</v>
      </c>
      <c r="AF245">
        <v>250</v>
      </c>
      <c r="AG245" s="3">
        <f t="shared" si="22"/>
        <v>3.9250000000000007</v>
      </c>
      <c r="AH245" s="5">
        <f t="shared" si="23"/>
        <v>2.7475000000000005</v>
      </c>
    </row>
    <row r="246" spans="1:35" hidden="1" x14ac:dyDescent="0.25">
      <c r="A246" t="s">
        <v>1682</v>
      </c>
      <c r="B246" t="s">
        <v>24</v>
      </c>
      <c r="C246" t="s">
        <v>1683</v>
      </c>
      <c r="D246" t="s">
        <v>1684</v>
      </c>
      <c r="F246" s="1">
        <v>43315</v>
      </c>
      <c r="G246" t="s">
        <v>1685</v>
      </c>
      <c r="H246" t="s">
        <v>676</v>
      </c>
      <c r="K246" t="s">
        <v>29</v>
      </c>
      <c r="L246" t="s">
        <v>1686</v>
      </c>
      <c r="M246">
        <v>44400</v>
      </c>
      <c r="N246" t="s">
        <v>1687</v>
      </c>
      <c r="O246" t="s">
        <v>32</v>
      </c>
      <c r="P246" t="s">
        <v>32</v>
      </c>
      <c r="Q246" t="s">
        <v>32</v>
      </c>
      <c r="T246" t="s">
        <v>1688</v>
      </c>
      <c r="X246" t="str">
        <f>CONCATENATE(C246," ",D246)</f>
        <v>Person Roméo</v>
      </c>
      <c r="Z246">
        <v>50</v>
      </c>
      <c r="AA246">
        <f t="shared" si="18"/>
        <v>1</v>
      </c>
      <c r="AB246" s="5">
        <f t="shared" si="19"/>
        <v>0.7</v>
      </c>
      <c r="AC246">
        <v>50</v>
      </c>
      <c r="AD246">
        <f t="shared" si="20"/>
        <v>1</v>
      </c>
      <c r="AE246" s="5">
        <f t="shared" si="21"/>
        <v>0.7</v>
      </c>
      <c r="AF246">
        <v>50</v>
      </c>
      <c r="AG246" s="3">
        <f t="shared" si="22"/>
        <v>0.78500000000000014</v>
      </c>
      <c r="AH246" s="5">
        <f t="shared" si="23"/>
        <v>0.5495000000000001</v>
      </c>
    </row>
    <row r="247" spans="1:35" hidden="1" x14ac:dyDescent="0.25">
      <c r="A247" t="s">
        <v>454</v>
      </c>
      <c r="B247" t="s">
        <v>48</v>
      </c>
      <c r="C247" t="s">
        <v>455</v>
      </c>
      <c r="D247" t="s">
        <v>456</v>
      </c>
      <c r="F247" s="1">
        <v>16056</v>
      </c>
      <c r="G247" t="s">
        <v>457</v>
      </c>
      <c r="H247" t="s">
        <v>28</v>
      </c>
      <c r="K247" t="s">
        <v>29</v>
      </c>
      <c r="L247" t="s">
        <v>458</v>
      </c>
      <c r="M247">
        <v>31750</v>
      </c>
      <c r="N247" t="s">
        <v>273</v>
      </c>
      <c r="O247" t="s">
        <v>32</v>
      </c>
      <c r="P247" t="s">
        <v>32</v>
      </c>
      <c r="Q247" t="s">
        <v>32</v>
      </c>
      <c r="R247" t="s">
        <v>459</v>
      </c>
      <c r="T247" t="s">
        <v>460</v>
      </c>
      <c r="X247" t="str">
        <f>CONCATENATE(C247," ",D247)</f>
        <v xml:space="preserve">Petit Hélène </v>
      </c>
      <c r="Z247">
        <v>500</v>
      </c>
      <c r="AA247">
        <f t="shared" si="18"/>
        <v>10</v>
      </c>
      <c r="AB247" s="5">
        <f t="shared" si="19"/>
        <v>7</v>
      </c>
      <c r="AC247">
        <v>500</v>
      </c>
      <c r="AD247">
        <f t="shared" si="20"/>
        <v>10</v>
      </c>
      <c r="AE247" s="5">
        <f t="shared" si="21"/>
        <v>7</v>
      </c>
      <c r="AF247">
        <v>500</v>
      </c>
      <c r="AG247" s="3">
        <f t="shared" si="22"/>
        <v>7.8500000000000014</v>
      </c>
      <c r="AH247" s="5">
        <f t="shared" si="23"/>
        <v>5.495000000000001</v>
      </c>
    </row>
    <row r="248" spans="1:35" hidden="1" x14ac:dyDescent="0.25">
      <c r="A248" t="s">
        <v>2329</v>
      </c>
      <c r="B248" t="s">
        <v>48</v>
      </c>
      <c r="C248" t="s">
        <v>2330</v>
      </c>
      <c r="D248" t="s">
        <v>2331</v>
      </c>
      <c r="E248" t="s">
        <v>144</v>
      </c>
      <c r="F248" s="1">
        <v>26319</v>
      </c>
      <c r="G248" t="s">
        <v>2332</v>
      </c>
      <c r="H248" t="s">
        <v>28</v>
      </c>
      <c r="K248" t="s">
        <v>29</v>
      </c>
      <c r="L248" t="s">
        <v>2333</v>
      </c>
      <c r="M248">
        <v>31120</v>
      </c>
      <c r="N248" t="s">
        <v>1742</v>
      </c>
      <c r="O248" t="s">
        <v>32</v>
      </c>
      <c r="P248" t="s">
        <v>32</v>
      </c>
      <c r="Q248" t="s">
        <v>32</v>
      </c>
      <c r="R248" t="s">
        <v>2334</v>
      </c>
      <c r="T248" t="s">
        <v>2335</v>
      </c>
      <c r="X248" t="str">
        <f>CONCATENATE(C248," ",D248)</f>
        <v>PHAM NGOC QUYNH-ANH</v>
      </c>
      <c r="AA248">
        <f t="shared" si="18"/>
        <v>0</v>
      </c>
      <c r="AB248" s="5">
        <f t="shared" si="19"/>
        <v>0</v>
      </c>
      <c r="AD248">
        <f t="shared" si="20"/>
        <v>0</v>
      </c>
      <c r="AE248" s="5">
        <f t="shared" si="21"/>
        <v>0</v>
      </c>
      <c r="AF248">
        <v>50</v>
      </c>
      <c r="AG248" s="3">
        <f t="shared" si="22"/>
        <v>0.78500000000000014</v>
      </c>
      <c r="AH248" s="5">
        <f t="shared" si="23"/>
        <v>0.5495000000000001</v>
      </c>
    </row>
    <row r="249" spans="1:35" hidden="1" x14ac:dyDescent="0.25">
      <c r="A249" t="s">
        <v>2505</v>
      </c>
      <c r="B249" t="s">
        <v>24</v>
      </c>
      <c r="C249" t="s">
        <v>2506</v>
      </c>
      <c r="D249" t="s">
        <v>2507</v>
      </c>
      <c r="F249" s="1">
        <v>21976</v>
      </c>
      <c r="G249" t="s">
        <v>741</v>
      </c>
      <c r="H249" t="s">
        <v>28</v>
      </c>
      <c r="K249" t="s">
        <v>29</v>
      </c>
      <c r="L249" t="s">
        <v>2508</v>
      </c>
      <c r="M249">
        <v>31810</v>
      </c>
      <c r="N249" t="s">
        <v>111</v>
      </c>
      <c r="O249" t="s">
        <v>32</v>
      </c>
      <c r="P249" t="s">
        <v>32</v>
      </c>
      <c r="Q249" t="s">
        <v>32</v>
      </c>
      <c r="R249">
        <v>33626149800</v>
      </c>
      <c r="S249">
        <v>33626149800</v>
      </c>
      <c r="T249" t="s">
        <v>2509</v>
      </c>
      <c r="V249" t="s">
        <v>95</v>
      </c>
      <c r="X249" t="str">
        <f>CONCATENATE(C249," ",D249)</f>
        <v>PICARD OLIVIER</v>
      </c>
      <c r="AA249">
        <f t="shared" si="18"/>
        <v>0</v>
      </c>
      <c r="AB249" s="5">
        <f t="shared" si="19"/>
        <v>0</v>
      </c>
      <c r="AD249">
        <f t="shared" si="20"/>
        <v>0</v>
      </c>
      <c r="AE249" s="5">
        <f t="shared" si="21"/>
        <v>0</v>
      </c>
      <c r="AF249">
        <v>500</v>
      </c>
      <c r="AG249" s="3">
        <f t="shared" si="22"/>
        <v>7.8500000000000014</v>
      </c>
      <c r="AH249" s="5">
        <f t="shared" si="23"/>
        <v>5.495000000000001</v>
      </c>
    </row>
    <row r="250" spans="1:35" hidden="1" x14ac:dyDescent="0.25">
      <c r="A250" t="s">
        <v>962</v>
      </c>
      <c r="B250" t="s">
        <v>24</v>
      </c>
      <c r="C250" t="s">
        <v>963</v>
      </c>
      <c r="D250" t="s">
        <v>964</v>
      </c>
      <c r="F250" s="1">
        <v>29495</v>
      </c>
      <c r="G250" t="s">
        <v>965</v>
      </c>
      <c r="H250" t="s">
        <v>28</v>
      </c>
      <c r="K250" t="s">
        <v>29</v>
      </c>
      <c r="L250" t="s">
        <v>966</v>
      </c>
      <c r="M250">
        <v>31000</v>
      </c>
      <c r="N250" t="s">
        <v>53</v>
      </c>
      <c r="O250" t="s">
        <v>32</v>
      </c>
      <c r="P250" t="s">
        <v>32</v>
      </c>
      <c r="Q250" t="s">
        <v>32</v>
      </c>
      <c r="R250" t="s">
        <v>967</v>
      </c>
      <c r="T250" t="s">
        <v>968</v>
      </c>
      <c r="X250" t="str">
        <f>CONCATENATE(C250," ",D250)</f>
        <v>Picard Sébastien</v>
      </c>
      <c r="Z250">
        <v>500</v>
      </c>
      <c r="AA250">
        <f t="shared" si="18"/>
        <v>10</v>
      </c>
      <c r="AB250" s="5">
        <f t="shared" si="19"/>
        <v>7</v>
      </c>
      <c r="AC250">
        <v>500</v>
      </c>
      <c r="AD250">
        <f t="shared" si="20"/>
        <v>10</v>
      </c>
      <c r="AE250" s="5">
        <f t="shared" si="21"/>
        <v>7</v>
      </c>
      <c r="AF250">
        <v>500</v>
      </c>
      <c r="AG250" s="3">
        <f t="shared" si="22"/>
        <v>7.8500000000000014</v>
      </c>
      <c r="AH250" s="5">
        <f t="shared" si="23"/>
        <v>5.495000000000001</v>
      </c>
    </row>
    <row r="251" spans="1:35" x14ac:dyDescent="0.25">
      <c r="A251" t="s">
        <v>1669</v>
      </c>
      <c r="B251" t="s">
        <v>48</v>
      </c>
      <c r="C251" t="s">
        <v>1670</v>
      </c>
      <c r="D251" t="s">
        <v>1671</v>
      </c>
      <c r="E251" t="s">
        <v>1672</v>
      </c>
      <c r="F251" s="1">
        <v>28009</v>
      </c>
      <c r="G251" t="s">
        <v>1673</v>
      </c>
      <c r="H251" t="s">
        <v>28</v>
      </c>
      <c r="K251" t="s">
        <v>29</v>
      </c>
      <c r="L251" t="s">
        <v>1660</v>
      </c>
      <c r="M251">
        <v>31320</v>
      </c>
      <c r="N251" t="s">
        <v>1661</v>
      </c>
      <c r="O251" t="s">
        <v>32</v>
      </c>
      <c r="P251" t="s">
        <v>32</v>
      </c>
      <c r="Q251" t="s">
        <v>32</v>
      </c>
      <c r="R251" t="s">
        <v>1662</v>
      </c>
      <c r="T251" t="s">
        <v>1667</v>
      </c>
      <c r="U251" t="s">
        <v>1664</v>
      </c>
      <c r="V251" t="s">
        <v>1665</v>
      </c>
      <c r="W251" t="s">
        <v>67</v>
      </c>
      <c r="X251" t="str">
        <f>CONCATENATE(C251," ",D251)</f>
        <v>PLAGNARD Gaëlle</v>
      </c>
      <c r="Z251">
        <v>500</v>
      </c>
      <c r="AA251">
        <f t="shared" si="18"/>
        <v>10</v>
      </c>
      <c r="AB251" s="5">
        <f t="shared" si="19"/>
        <v>7</v>
      </c>
      <c r="AC251">
        <v>500</v>
      </c>
      <c r="AD251">
        <f t="shared" si="20"/>
        <v>10</v>
      </c>
      <c r="AE251" s="5">
        <f t="shared" si="21"/>
        <v>7</v>
      </c>
      <c r="AF251">
        <v>500</v>
      </c>
      <c r="AG251" s="3">
        <f t="shared" si="22"/>
        <v>7.8500000000000014</v>
      </c>
      <c r="AH251" s="5">
        <f t="shared" si="23"/>
        <v>5.495000000000001</v>
      </c>
      <c r="AI251" s="10">
        <f>AB251+AE251+AH251</f>
        <v>19.495000000000001</v>
      </c>
    </row>
    <row r="252" spans="1:35" hidden="1" x14ac:dyDescent="0.25">
      <c r="A252" t="s">
        <v>1815</v>
      </c>
      <c r="B252" t="s">
        <v>48</v>
      </c>
      <c r="C252" t="s">
        <v>1816</v>
      </c>
      <c r="D252" t="s">
        <v>549</v>
      </c>
      <c r="E252" t="s">
        <v>1817</v>
      </c>
      <c r="F252" s="1">
        <v>28202</v>
      </c>
      <c r="G252" t="s">
        <v>1818</v>
      </c>
      <c r="H252" t="s">
        <v>28</v>
      </c>
      <c r="K252" t="s">
        <v>29</v>
      </c>
      <c r="L252" t="s">
        <v>1819</v>
      </c>
      <c r="M252">
        <v>31670</v>
      </c>
      <c r="N252" t="s">
        <v>908</v>
      </c>
      <c r="O252" t="s">
        <v>32</v>
      </c>
      <c r="P252" t="s">
        <v>32</v>
      </c>
      <c r="Q252" t="s">
        <v>32</v>
      </c>
      <c r="R252" t="s">
        <v>1820</v>
      </c>
      <c r="T252" t="s">
        <v>1821</v>
      </c>
      <c r="X252" t="str">
        <f>CONCATENATE(C252," ",D252)</f>
        <v>PLOURDEAU Nathalie</v>
      </c>
      <c r="AA252">
        <f t="shared" si="18"/>
        <v>0</v>
      </c>
      <c r="AB252" s="5">
        <f t="shared" si="19"/>
        <v>0</v>
      </c>
      <c r="AC252">
        <v>100</v>
      </c>
      <c r="AD252">
        <f t="shared" si="20"/>
        <v>2</v>
      </c>
      <c r="AE252" s="5">
        <f t="shared" si="21"/>
        <v>1.4</v>
      </c>
      <c r="AF252">
        <v>100</v>
      </c>
      <c r="AG252" s="3">
        <f t="shared" si="22"/>
        <v>1.5700000000000003</v>
      </c>
      <c r="AH252" s="5">
        <f t="shared" si="23"/>
        <v>1.0990000000000002</v>
      </c>
    </row>
    <row r="253" spans="1:35" hidden="1" x14ac:dyDescent="0.25">
      <c r="A253" t="s">
        <v>975</v>
      </c>
      <c r="B253" t="s">
        <v>24</v>
      </c>
      <c r="C253" t="s">
        <v>976</v>
      </c>
      <c r="D253" t="s">
        <v>39</v>
      </c>
      <c r="F253" s="1">
        <v>19085</v>
      </c>
      <c r="G253" t="s">
        <v>977</v>
      </c>
      <c r="H253" t="s">
        <v>28</v>
      </c>
      <c r="K253" t="s">
        <v>29</v>
      </c>
      <c r="L253" t="s">
        <v>978</v>
      </c>
      <c r="M253">
        <v>31450</v>
      </c>
      <c r="N253" t="s">
        <v>553</v>
      </c>
      <c r="O253" t="s">
        <v>32</v>
      </c>
      <c r="P253" t="s">
        <v>32</v>
      </c>
      <c r="Q253" t="s">
        <v>32</v>
      </c>
      <c r="R253" t="s">
        <v>979</v>
      </c>
      <c r="T253" t="s">
        <v>980</v>
      </c>
      <c r="X253" t="str">
        <f>CONCATENATE(C253," ",D253)</f>
        <v>Pollet Jacques</v>
      </c>
      <c r="Z253">
        <v>50</v>
      </c>
      <c r="AA253">
        <f t="shared" si="18"/>
        <v>1</v>
      </c>
      <c r="AB253" s="5">
        <f t="shared" si="19"/>
        <v>0.7</v>
      </c>
      <c r="AC253">
        <v>50</v>
      </c>
      <c r="AD253">
        <f t="shared" si="20"/>
        <v>1</v>
      </c>
      <c r="AE253" s="5">
        <f t="shared" si="21"/>
        <v>0.7</v>
      </c>
      <c r="AF253">
        <v>50</v>
      </c>
      <c r="AG253" s="3">
        <f t="shared" si="22"/>
        <v>0.78500000000000014</v>
      </c>
      <c r="AH253" s="5">
        <f t="shared" si="23"/>
        <v>0.5495000000000001</v>
      </c>
    </row>
    <row r="254" spans="1:35" x14ac:dyDescent="0.25">
      <c r="A254" t="s">
        <v>2566</v>
      </c>
      <c r="B254" t="s">
        <v>24</v>
      </c>
      <c r="C254" t="s">
        <v>2567</v>
      </c>
      <c r="D254" t="s">
        <v>143</v>
      </c>
      <c r="F254" s="1">
        <v>25106</v>
      </c>
      <c r="G254" t="s">
        <v>1623</v>
      </c>
      <c r="H254" t="s">
        <v>28</v>
      </c>
      <c r="K254" t="s">
        <v>29</v>
      </c>
      <c r="L254" t="s">
        <v>2568</v>
      </c>
      <c r="M254">
        <v>31810</v>
      </c>
      <c r="N254" t="s">
        <v>2391</v>
      </c>
      <c r="O254" t="s">
        <v>32</v>
      </c>
      <c r="P254" t="s">
        <v>32</v>
      </c>
      <c r="Q254" t="s">
        <v>32</v>
      </c>
      <c r="R254">
        <v>33651297222</v>
      </c>
      <c r="T254" t="s">
        <v>2569</v>
      </c>
      <c r="U254" t="s">
        <v>2570</v>
      </c>
      <c r="V254" t="s">
        <v>2571</v>
      </c>
      <c r="W254" t="s">
        <v>2572</v>
      </c>
      <c r="X254" t="str">
        <f>CONCATENATE(C254," ",D254)</f>
        <v>Poutier Laurent</v>
      </c>
      <c r="AA254">
        <f t="shared" si="18"/>
        <v>0</v>
      </c>
      <c r="AB254" s="5">
        <f t="shared" si="19"/>
        <v>0</v>
      </c>
      <c r="AD254">
        <f t="shared" si="20"/>
        <v>0</v>
      </c>
      <c r="AE254" s="5">
        <f t="shared" si="21"/>
        <v>0</v>
      </c>
      <c r="AF254">
        <v>1500</v>
      </c>
      <c r="AG254" s="3">
        <f t="shared" si="22"/>
        <v>23.550000000000004</v>
      </c>
      <c r="AH254" s="5">
        <f t="shared" si="23"/>
        <v>16.485000000000003</v>
      </c>
      <c r="AI254" s="10">
        <f>AB254+AE254+AH254</f>
        <v>16.485000000000003</v>
      </c>
    </row>
    <row r="255" spans="1:35" hidden="1" x14ac:dyDescent="0.25">
      <c r="A255" t="s">
        <v>1321</v>
      </c>
      <c r="B255" t="s">
        <v>24</v>
      </c>
      <c r="C255" t="s">
        <v>1322</v>
      </c>
      <c r="D255" t="s">
        <v>1323</v>
      </c>
      <c r="F255" s="1">
        <v>23931</v>
      </c>
      <c r="G255" t="s">
        <v>690</v>
      </c>
      <c r="H255" t="s">
        <v>28</v>
      </c>
      <c r="K255" t="s">
        <v>29</v>
      </c>
      <c r="L255" t="s">
        <v>1324</v>
      </c>
      <c r="M255">
        <v>31750</v>
      </c>
      <c r="N255" t="s">
        <v>1325</v>
      </c>
      <c r="O255" t="s">
        <v>32</v>
      </c>
      <c r="P255" t="s">
        <v>32</v>
      </c>
      <c r="Q255" t="s">
        <v>32</v>
      </c>
      <c r="R255" t="s">
        <v>1326</v>
      </c>
      <c r="T255" t="s">
        <v>1327</v>
      </c>
      <c r="X255" t="str">
        <f>CONCATENATE(C255," ",D255)</f>
        <v>Pradines Didier</v>
      </c>
      <c r="Z255">
        <v>50</v>
      </c>
      <c r="AA255">
        <f t="shared" si="18"/>
        <v>1</v>
      </c>
      <c r="AB255" s="5">
        <f t="shared" si="19"/>
        <v>0.7</v>
      </c>
      <c r="AC255">
        <v>50</v>
      </c>
      <c r="AD255">
        <f t="shared" si="20"/>
        <v>1</v>
      </c>
      <c r="AE255" s="5">
        <f t="shared" si="21"/>
        <v>0.7</v>
      </c>
      <c r="AF255">
        <v>50</v>
      </c>
      <c r="AG255" s="3">
        <f t="shared" si="22"/>
        <v>0.78500000000000014</v>
      </c>
      <c r="AH255" s="5">
        <f t="shared" si="23"/>
        <v>0.5495000000000001</v>
      </c>
    </row>
    <row r="256" spans="1:35" hidden="1" x14ac:dyDescent="0.25">
      <c r="A256" t="s">
        <v>1241</v>
      </c>
      <c r="B256" t="s">
        <v>24</v>
      </c>
      <c r="C256" t="s">
        <v>1228</v>
      </c>
      <c r="D256" t="s">
        <v>1242</v>
      </c>
      <c r="E256" t="s">
        <v>1189</v>
      </c>
      <c r="F256" s="1">
        <v>43345</v>
      </c>
      <c r="G256" t="s">
        <v>1243</v>
      </c>
      <c r="H256" t="s">
        <v>676</v>
      </c>
      <c r="K256" t="s">
        <v>29</v>
      </c>
      <c r="L256" t="s">
        <v>1235</v>
      </c>
      <c r="M256">
        <v>44470</v>
      </c>
      <c r="N256" t="s">
        <v>1232</v>
      </c>
      <c r="O256" t="s">
        <v>32</v>
      </c>
      <c r="P256" t="s">
        <v>32</v>
      </c>
      <c r="Q256" t="s">
        <v>32</v>
      </c>
      <c r="T256" t="s">
        <v>1233</v>
      </c>
      <c r="X256" t="str">
        <f>CONCATENATE(C256," ",D256)</f>
        <v>PREMARTIN ELIOTT</v>
      </c>
      <c r="Z256">
        <v>200</v>
      </c>
      <c r="AA256">
        <f t="shared" si="18"/>
        <v>4</v>
      </c>
      <c r="AB256" s="5">
        <f t="shared" si="19"/>
        <v>2.8</v>
      </c>
      <c r="AC256">
        <v>200</v>
      </c>
      <c r="AD256">
        <f t="shared" si="20"/>
        <v>4</v>
      </c>
      <c r="AE256" s="5">
        <f t="shared" si="21"/>
        <v>2.8</v>
      </c>
      <c r="AF256">
        <v>500</v>
      </c>
      <c r="AG256" s="3">
        <f t="shared" si="22"/>
        <v>7.8500000000000014</v>
      </c>
      <c r="AH256" s="5">
        <f t="shared" si="23"/>
        <v>5.495000000000001</v>
      </c>
    </row>
    <row r="257" spans="1:35" hidden="1" x14ac:dyDescent="0.25">
      <c r="A257" t="s">
        <v>1227</v>
      </c>
      <c r="B257" t="s">
        <v>48</v>
      </c>
      <c r="C257" t="s">
        <v>1228</v>
      </c>
      <c r="D257" t="s">
        <v>1229</v>
      </c>
      <c r="E257" t="s">
        <v>1189</v>
      </c>
      <c r="F257" s="1">
        <v>42045</v>
      </c>
      <c r="G257" t="s">
        <v>1230</v>
      </c>
      <c r="H257" t="s">
        <v>676</v>
      </c>
      <c r="K257" t="s">
        <v>29</v>
      </c>
      <c r="L257" t="s">
        <v>1231</v>
      </c>
      <c r="M257">
        <v>44470</v>
      </c>
      <c r="N257" t="s">
        <v>1232</v>
      </c>
      <c r="O257" t="s">
        <v>32</v>
      </c>
      <c r="P257" t="s">
        <v>32</v>
      </c>
      <c r="Q257" t="s">
        <v>32</v>
      </c>
      <c r="T257" t="s">
        <v>1233</v>
      </c>
      <c r="X257" t="str">
        <f>CONCATENATE(C257," ",D257)</f>
        <v>PREMARTIN JUSTINE</v>
      </c>
      <c r="Z257">
        <v>200</v>
      </c>
      <c r="AA257">
        <f t="shared" si="18"/>
        <v>4</v>
      </c>
      <c r="AB257" s="5">
        <f t="shared" si="19"/>
        <v>2.8</v>
      </c>
      <c r="AC257">
        <v>200</v>
      </c>
      <c r="AD257">
        <f t="shared" si="20"/>
        <v>4</v>
      </c>
      <c r="AE257" s="5">
        <f t="shared" si="21"/>
        <v>2.8</v>
      </c>
      <c r="AF257">
        <v>500</v>
      </c>
      <c r="AG257" s="3">
        <f t="shared" si="22"/>
        <v>7.8500000000000014</v>
      </c>
      <c r="AH257" s="5">
        <f t="shared" si="23"/>
        <v>5.495000000000001</v>
      </c>
    </row>
    <row r="258" spans="1:35" hidden="1" x14ac:dyDescent="0.25">
      <c r="A258" t="s">
        <v>365</v>
      </c>
      <c r="B258" t="s">
        <v>24</v>
      </c>
      <c r="C258" t="s">
        <v>366</v>
      </c>
      <c r="D258" t="s">
        <v>367</v>
      </c>
      <c r="F258" s="1">
        <v>22155</v>
      </c>
      <c r="G258" t="s">
        <v>368</v>
      </c>
      <c r="H258" t="s">
        <v>28</v>
      </c>
      <c r="K258" t="s">
        <v>29</v>
      </c>
      <c r="L258" t="s">
        <v>369</v>
      </c>
      <c r="M258">
        <v>31670</v>
      </c>
      <c r="N258" t="s">
        <v>117</v>
      </c>
      <c r="O258" t="s">
        <v>32</v>
      </c>
      <c r="P258" t="s">
        <v>32</v>
      </c>
      <c r="Q258" t="s">
        <v>32</v>
      </c>
      <c r="R258" t="s">
        <v>370</v>
      </c>
      <c r="T258" t="s">
        <v>371</v>
      </c>
      <c r="X258" t="str">
        <f>CONCATENATE(C258," ",D258)</f>
        <v>Prido Marc</v>
      </c>
      <c r="Z258">
        <v>500</v>
      </c>
      <c r="AA258">
        <f t="shared" ref="AA258:AA321" si="24">Z258*2%</f>
        <v>10</v>
      </c>
      <c r="AB258" s="5">
        <f t="shared" ref="AB258:AB321" si="25">AA258-AA258*30%</f>
        <v>7</v>
      </c>
      <c r="AC258">
        <v>500</v>
      </c>
      <c r="AD258">
        <f t="shared" ref="AD258:AD321" si="26">AC258*2%</f>
        <v>10</v>
      </c>
      <c r="AE258" s="5">
        <f t="shared" ref="AE258:AE321" si="27">AD258-AD258*30%</f>
        <v>7</v>
      </c>
      <c r="AF258">
        <v>500</v>
      </c>
      <c r="AG258" s="3">
        <f t="shared" ref="AG258:AG321" si="28">AF258*1.57%</f>
        <v>7.8500000000000014</v>
      </c>
      <c r="AH258" s="5">
        <f t="shared" ref="AH258:AH321" si="29">AG258-AG258*30%</f>
        <v>5.495000000000001</v>
      </c>
    </row>
    <row r="259" spans="1:35" hidden="1" x14ac:dyDescent="0.25">
      <c r="A259" t="s">
        <v>372</v>
      </c>
      <c r="B259" t="s">
        <v>48</v>
      </c>
      <c r="C259" t="s">
        <v>373</v>
      </c>
      <c r="D259" t="s">
        <v>374</v>
      </c>
      <c r="F259" s="1">
        <v>33424</v>
      </c>
      <c r="G259" t="s">
        <v>375</v>
      </c>
      <c r="H259" t="s">
        <v>28</v>
      </c>
      <c r="K259" t="s">
        <v>29</v>
      </c>
      <c r="L259" t="s">
        <v>376</v>
      </c>
      <c r="M259">
        <v>31300</v>
      </c>
      <c r="N259" t="s">
        <v>53</v>
      </c>
      <c r="O259" t="s">
        <v>32</v>
      </c>
      <c r="P259" t="s">
        <v>32</v>
      </c>
      <c r="Q259" t="s">
        <v>32</v>
      </c>
      <c r="R259" t="s">
        <v>377</v>
      </c>
      <c r="T259" t="s">
        <v>378</v>
      </c>
      <c r="X259" t="str">
        <f>CONCATENATE(C259," ",D259)</f>
        <v>Prido-Bernadberoy Anais</v>
      </c>
      <c r="Z259">
        <v>500</v>
      </c>
      <c r="AA259">
        <f t="shared" si="24"/>
        <v>10</v>
      </c>
      <c r="AB259" s="5">
        <f t="shared" si="25"/>
        <v>7</v>
      </c>
      <c r="AC259">
        <v>500</v>
      </c>
      <c r="AD259">
        <f t="shared" si="26"/>
        <v>10</v>
      </c>
      <c r="AE259" s="5">
        <f t="shared" si="27"/>
        <v>7</v>
      </c>
      <c r="AF259">
        <v>500</v>
      </c>
      <c r="AG259" s="3">
        <f t="shared" si="28"/>
        <v>7.8500000000000014</v>
      </c>
      <c r="AH259" s="5">
        <f t="shared" si="29"/>
        <v>5.495000000000001</v>
      </c>
    </row>
    <row r="260" spans="1:35" hidden="1" x14ac:dyDescent="0.25">
      <c r="A260" t="s">
        <v>420</v>
      </c>
      <c r="B260" t="s">
        <v>48</v>
      </c>
      <c r="C260" t="s">
        <v>421</v>
      </c>
      <c r="D260" t="s">
        <v>422</v>
      </c>
      <c r="E260" t="s">
        <v>59</v>
      </c>
      <c r="F260" s="1">
        <v>26089</v>
      </c>
      <c r="G260" t="s">
        <v>423</v>
      </c>
      <c r="H260" t="s">
        <v>28</v>
      </c>
      <c r="K260" t="s">
        <v>29</v>
      </c>
      <c r="L260" t="s">
        <v>424</v>
      </c>
      <c r="M260">
        <v>31570</v>
      </c>
      <c r="N260" t="s">
        <v>425</v>
      </c>
      <c r="O260" t="s">
        <v>32</v>
      </c>
      <c r="P260" t="s">
        <v>32</v>
      </c>
      <c r="Q260" t="s">
        <v>32</v>
      </c>
      <c r="R260" t="s">
        <v>426</v>
      </c>
      <c r="T260" t="s">
        <v>427</v>
      </c>
      <c r="X260" t="str">
        <f>CONCATENATE(C260," ",D260)</f>
        <v>Pulgar Sandrine</v>
      </c>
      <c r="Z260">
        <v>500</v>
      </c>
      <c r="AA260">
        <f t="shared" si="24"/>
        <v>10</v>
      </c>
      <c r="AB260" s="5">
        <f t="shared" si="25"/>
        <v>7</v>
      </c>
      <c r="AC260">
        <v>500</v>
      </c>
      <c r="AD260">
        <f t="shared" si="26"/>
        <v>10</v>
      </c>
      <c r="AE260" s="5">
        <f t="shared" si="27"/>
        <v>7</v>
      </c>
      <c r="AF260">
        <v>500</v>
      </c>
      <c r="AG260" s="3">
        <f t="shared" si="28"/>
        <v>7.8500000000000014</v>
      </c>
      <c r="AH260" s="5">
        <f t="shared" si="29"/>
        <v>5.495000000000001</v>
      </c>
    </row>
    <row r="261" spans="1:35" hidden="1" x14ac:dyDescent="0.25">
      <c r="A261" t="s">
        <v>886</v>
      </c>
      <c r="B261" t="s">
        <v>24</v>
      </c>
      <c r="C261" t="s">
        <v>887</v>
      </c>
      <c r="D261" t="s">
        <v>888</v>
      </c>
      <c r="F261" s="1">
        <v>23559</v>
      </c>
      <c r="G261" t="s">
        <v>889</v>
      </c>
      <c r="H261" t="s">
        <v>28</v>
      </c>
      <c r="K261" t="s">
        <v>29</v>
      </c>
      <c r="L261" t="s">
        <v>890</v>
      </c>
      <c r="M261">
        <v>31290</v>
      </c>
      <c r="N261" t="s">
        <v>891</v>
      </c>
      <c r="O261" t="s">
        <v>32</v>
      </c>
      <c r="P261" t="s">
        <v>32</v>
      </c>
      <c r="Q261" t="s">
        <v>32</v>
      </c>
      <c r="R261" t="s">
        <v>892</v>
      </c>
      <c r="T261" t="s">
        <v>893</v>
      </c>
      <c r="X261" t="str">
        <f>CONCATENATE(C261," ",D261)</f>
        <v>Quaglio Bruno</v>
      </c>
      <c r="Z261">
        <v>100</v>
      </c>
      <c r="AA261">
        <f t="shared" si="24"/>
        <v>2</v>
      </c>
      <c r="AB261" s="5">
        <f t="shared" si="25"/>
        <v>1.4</v>
      </c>
      <c r="AC261">
        <v>100</v>
      </c>
      <c r="AD261">
        <f t="shared" si="26"/>
        <v>2</v>
      </c>
      <c r="AE261" s="5">
        <f t="shared" si="27"/>
        <v>1.4</v>
      </c>
      <c r="AF261">
        <v>100</v>
      </c>
      <c r="AG261" s="3">
        <f t="shared" si="28"/>
        <v>1.5700000000000003</v>
      </c>
      <c r="AH261" s="5">
        <f t="shared" si="29"/>
        <v>1.0990000000000002</v>
      </c>
    </row>
    <row r="262" spans="1:35" x14ac:dyDescent="0.25">
      <c r="A262" t="s">
        <v>403</v>
      </c>
      <c r="B262" t="s">
        <v>48</v>
      </c>
      <c r="C262" t="s">
        <v>404</v>
      </c>
      <c r="D262" t="s">
        <v>405</v>
      </c>
      <c r="E262" t="s">
        <v>398</v>
      </c>
      <c r="F262" s="1">
        <v>24431</v>
      </c>
      <c r="G262" t="s">
        <v>406</v>
      </c>
      <c r="H262" t="s">
        <v>28</v>
      </c>
      <c r="K262" t="s">
        <v>29</v>
      </c>
      <c r="L262" t="s">
        <v>407</v>
      </c>
      <c r="M262">
        <v>31670</v>
      </c>
      <c r="N262" t="s">
        <v>117</v>
      </c>
      <c r="O262" t="s">
        <v>32</v>
      </c>
      <c r="P262" t="s">
        <v>32</v>
      </c>
      <c r="Q262" t="s">
        <v>32</v>
      </c>
      <c r="R262" t="s">
        <v>408</v>
      </c>
      <c r="T262" t="s">
        <v>409</v>
      </c>
      <c r="U262" t="s">
        <v>410</v>
      </c>
      <c r="V262" t="s">
        <v>411</v>
      </c>
      <c r="W262" t="s">
        <v>412</v>
      </c>
      <c r="X262" t="str">
        <f>CONCATENATE(C262," ",D262)</f>
        <v>RAAD Mona</v>
      </c>
      <c r="Z262">
        <v>500</v>
      </c>
      <c r="AA262">
        <f t="shared" si="24"/>
        <v>10</v>
      </c>
      <c r="AB262" s="5">
        <f t="shared" si="25"/>
        <v>7</v>
      </c>
      <c r="AC262">
        <v>500</v>
      </c>
      <c r="AD262">
        <f t="shared" si="26"/>
        <v>10</v>
      </c>
      <c r="AE262" s="5">
        <f t="shared" si="27"/>
        <v>7</v>
      </c>
      <c r="AF262">
        <v>500</v>
      </c>
      <c r="AG262" s="3">
        <f t="shared" si="28"/>
        <v>7.8500000000000014</v>
      </c>
      <c r="AH262" s="5">
        <f t="shared" si="29"/>
        <v>5.495000000000001</v>
      </c>
      <c r="AI262" s="10">
        <f>AB262+AE262+AH262</f>
        <v>19.495000000000001</v>
      </c>
    </row>
    <row r="263" spans="1:35" hidden="1" x14ac:dyDescent="0.25">
      <c r="A263" t="s">
        <v>2493</v>
      </c>
      <c r="B263" t="s">
        <v>48</v>
      </c>
      <c r="C263" t="s">
        <v>2494</v>
      </c>
      <c r="D263" t="s">
        <v>389</v>
      </c>
      <c r="E263" t="s">
        <v>389</v>
      </c>
      <c r="F263" s="1">
        <v>22435</v>
      </c>
      <c r="G263" t="s">
        <v>2495</v>
      </c>
      <c r="H263" t="s">
        <v>28</v>
      </c>
      <c r="K263" t="s">
        <v>29</v>
      </c>
      <c r="L263" t="s">
        <v>2496</v>
      </c>
      <c r="M263">
        <v>31810</v>
      </c>
      <c r="N263" t="s">
        <v>2391</v>
      </c>
      <c r="O263" t="s">
        <v>32</v>
      </c>
      <c r="P263" t="s">
        <v>32</v>
      </c>
      <c r="Q263" t="s">
        <v>32</v>
      </c>
      <c r="R263">
        <v>33617134455</v>
      </c>
      <c r="S263">
        <v>33617134455</v>
      </c>
      <c r="T263" t="s">
        <v>2497</v>
      </c>
      <c r="V263" t="s">
        <v>95</v>
      </c>
      <c r="X263" t="str">
        <f>CONCATENATE(C263," ",D263)</f>
        <v>Raspaud Pascale</v>
      </c>
      <c r="AA263">
        <f t="shared" si="24"/>
        <v>0</v>
      </c>
      <c r="AB263" s="5">
        <f t="shared" si="25"/>
        <v>0</v>
      </c>
      <c r="AD263">
        <f t="shared" si="26"/>
        <v>0</v>
      </c>
      <c r="AE263" s="5">
        <f t="shared" si="27"/>
        <v>0</v>
      </c>
      <c r="AF263">
        <v>100</v>
      </c>
      <c r="AG263" s="3">
        <f t="shared" si="28"/>
        <v>1.5700000000000003</v>
      </c>
      <c r="AH263" s="5">
        <f t="shared" si="29"/>
        <v>1.0990000000000002</v>
      </c>
    </row>
    <row r="264" spans="1:35" x14ac:dyDescent="0.25">
      <c r="A264" t="s">
        <v>1854</v>
      </c>
      <c r="B264" t="s">
        <v>24</v>
      </c>
      <c r="C264" t="s">
        <v>1855</v>
      </c>
      <c r="D264" t="s">
        <v>1856</v>
      </c>
      <c r="E264" t="s">
        <v>144</v>
      </c>
      <c r="F264" s="1">
        <v>20651</v>
      </c>
      <c r="G264" t="s">
        <v>1857</v>
      </c>
      <c r="H264" t="s">
        <v>28</v>
      </c>
      <c r="K264" t="s">
        <v>29</v>
      </c>
      <c r="L264" t="s">
        <v>1858</v>
      </c>
      <c r="M264">
        <v>31000</v>
      </c>
      <c r="N264" t="s">
        <v>31</v>
      </c>
      <c r="O264" t="s">
        <v>32</v>
      </c>
      <c r="P264" t="s">
        <v>32</v>
      </c>
      <c r="Q264" t="s">
        <v>32</v>
      </c>
      <c r="R264">
        <v>33640118755</v>
      </c>
      <c r="S264">
        <v>33980775866</v>
      </c>
      <c r="T264" t="s">
        <v>1859</v>
      </c>
      <c r="U264" t="s">
        <v>1855</v>
      </c>
      <c r="V264" s="11" t="s">
        <v>2805</v>
      </c>
      <c r="W264" t="s">
        <v>114</v>
      </c>
      <c r="X264" t="str">
        <f>CONCATENATE(C264," ",D264)</f>
        <v>RAYMOND-CLERGUE PIERRE</v>
      </c>
      <c r="AA264">
        <f t="shared" si="24"/>
        <v>0</v>
      </c>
      <c r="AB264" s="5">
        <f t="shared" si="25"/>
        <v>0</v>
      </c>
      <c r="AC264">
        <v>500</v>
      </c>
      <c r="AD264">
        <f t="shared" si="26"/>
        <v>10</v>
      </c>
      <c r="AE264" s="5">
        <f t="shared" si="27"/>
        <v>7</v>
      </c>
      <c r="AF264">
        <v>500</v>
      </c>
      <c r="AG264" s="3">
        <f t="shared" si="28"/>
        <v>7.8500000000000014</v>
      </c>
      <c r="AH264" s="5">
        <f t="shared" si="29"/>
        <v>5.495000000000001</v>
      </c>
      <c r="AI264" s="10">
        <f>AB264+AE264+AH264</f>
        <v>12.495000000000001</v>
      </c>
    </row>
    <row r="265" spans="1:35" hidden="1" x14ac:dyDescent="0.25">
      <c r="A265" t="s">
        <v>2553</v>
      </c>
      <c r="B265" t="s">
        <v>24</v>
      </c>
      <c r="C265" t="s">
        <v>2554</v>
      </c>
      <c r="D265" t="s">
        <v>2555</v>
      </c>
      <c r="E265" t="s">
        <v>108</v>
      </c>
      <c r="F265" s="1">
        <v>21192</v>
      </c>
      <c r="G265" t="s">
        <v>2479</v>
      </c>
      <c r="H265" t="s">
        <v>358</v>
      </c>
      <c r="I265" t="s">
        <v>2556</v>
      </c>
      <c r="J265" t="s">
        <v>2557</v>
      </c>
      <c r="K265" t="s">
        <v>29</v>
      </c>
      <c r="L265" t="s">
        <v>2558</v>
      </c>
      <c r="M265">
        <v>31810</v>
      </c>
      <c r="N265" t="s">
        <v>2391</v>
      </c>
      <c r="O265" t="s">
        <v>32</v>
      </c>
      <c r="P265" t="s">
        <v>32</v>
      </c>
      <c r="Q265" t="s">
        <v>32</v>
      </c>
      <c r="R265">
        <v>33676283828</v>
      </c>
      <c r="T265" t="s">
        <v>2380</v>
      </c>
      <c r="V265" t="s">
        <v>95</v>
      </c>
      <c r="X265" t="str">
        <f>CONCATENATE(C265," ",D265)</f>
        <v>Réquillart Monsieur le président Vincent</v>
      </c>
      <c r="AA265">
        <f t="shared" si="24"/>
        <v>0</v>
      </c>
      <c r="AB265" s="5">
        <f t="shared" si="25"/>
        <v>0</v>
      </c>
      <c r="AD265">
        <f t="shared" si="26"/>
        <v>0</v>
      </c>
      <c r="AE265" s="5">
        <f t="shared" si="27"/>
        <v>0</v>
      </c>
      <c r="AF265">
        <v>50</v>
      </c>
      <c r="AG265" s="3">
        <f t="shared" si="28"/>
        <v>0.78500000000000014</v>
      </c>
      <c r="AH265" s="5">
        <f t="shared" si="29"/>
        <v>0.5495000000000001</v>
      </c>
    </row>
    <row r="266" spans="1:35" x14ac:dyDescent="0.25">
      <c r="A266" t="s">
        <v>106</v>
      </c>
      <c r="B266" t="s">
        <v>24</v>
      </c>
      <c r="C266" t="s">
        <v>107</v>
      </c>
      <c r="D266" t="s">
        <v>108</v>
      </c>
      <c r="F266" s="1">
        <v>21192</v>
      </c>
      <c r="G266" t="s">
        <v>109</v>
      </c>
      <c r="H266" t="s">
        <v>28</v>
      </c>
      <c r="K266" t="s">
        <v>29</v>
      </c>
      <c r="L266" t="s">
        <v>110</v>
      </c>
      <c r="M266">
        <v>31810</v>
      </c>
      <c r="N266" t="s">
        <v>111</v>
      </c>
      <c r="O266" t="s">
        <v>32</v>
      </c>
      <c r="P266" t="s">
        <v>32</v>
      </c>
      <c r="Q266" t="s">
        <v>32</v>
      </c>
      <c r="R266">
        <v>33676283828</v>
      </c>
      <c r="T266" t="s">
        <v>112</v>
      </c>
      <c r="U266" t="s">
        <v>107</v>
      </c>
      <c r="V266" t="s">
        <v>113</v>
      </c>
      <c r="W266" t="s">
        <v>114</v>
      </c>
      <c r="X266" t="str">
        <f>CONCATENATE(C266," ",D266)</f>
        <v>REQUILLART Vincent</v>
      </c>
      <c r="AA266">
        <f t="shared" si="24"/>
        <v>0</v>
      </c>
      <c r="AB266" s="5">
        <f t="shared" si="25"/>
        <v>0</v>
      </c>
      <c r="AC266">
        <v>500</v>
      </c>
      <c r="AD266">
        <f t="shared" si="26"/>
        <v>10</v>
      </c>
      <c r="AE266" s="5">
        <f t="shared" si="27"/>
        <v>7</v>
      </c>
      <c r="AF266">
        <v>1000</v>
      </c>
      <c r="AG266" s="3">
        <f t="shared" si="28"/>
        <v>15.700000000000003</v>
      </c>
      <c r="AH266" s="5">
        <f t="shared" si="29"/>
        <v>10.990000000000002</v>
      </c>
      <c r="AI266" s="10">
        <f>AB266+AE266+AH266</f>
        <v>17.990000000000002</v>
      </c>
    </row>
    <row r="267" spans="1:35" hidden="1" x14ac:dyDescent="0.25">
      <c r="A267" t="s">
        <v>1202</v>
      </c>
      <c r="B267" t="s">
        <v>24</v>
      </c>
      <c r="C267" t="s">
        <v>1203</v>
      </c>
      <c r="D267" t="s">
        <v>1204</v>
      </c>
      <c r="E267" t="s">
        <v>1205</v>
      </c>
      <c r="F267" s="1">
        <v>31952</v>
      </c>
      <c r="G267" t="s">
        <v>1206</v>
      </c>
      <c r="H267" t="s">
        <v>28</v>
      </c>
      <c r="K267" t="s">
        <v>29</v>
      </c>
      <c r="L267" t="s">
        <v>1207</v>
      </c>
      <c r="M267">
        <v>31320</v>
      </c>
      <c r="N267" t="s">
        <v>93</v>
      </c>
      <c r="O267" t="s">
        <v>32</v>
      </c>
      <c r="P267" t="s">
        <v>32</v>
      </c>
      <c r="Q267" t="s">
        <v>32</v>
      </c>
      <c r="R267" t="s">
        <v>1208</v>
      </c>
      <c r="T267" t="s">
        <v>1209</v>
      </c>
      <c r="X267" t="str">
        <f>CONCATENATE(C267," ",D267)</f>
        <v>Revel Adrien</v>
      </c>
      <c r="Z267">
        <v>50</v>
      </c>
      <c r="AA267">
        <f t="shared" si="24"/>
        <v>1</v>
      </c>
      <c r="AB267" s="5">
        <f t="shared" si="25"/>
        <v>0.7</v>
      </c>
      <c r="AC267">
        <v>50</v>
      </c>
      <c r="AD267">
        <f t="shared" si="26"/>
        <v>1</v>
      </c>
      <c r="AE267" s="5">
        <f t="shared" si="27"/>
        <v>0.7</v>
      </c>
      <c r="AF267">
        <v>50</v>
      </c>
      <c r="AG267" s="3">
        <f t="shared" si="28"/>
        <v>0.78500000000000014</v>
      </c>
      <c r="AH267" s="5">
        <f t="shared" si="29"/>
        <v>0.5495000000000001</v>
      </c>
    </row>
    <row r="268" spans="1:35" hidden="1" x14ac:dyDescent="0.25">
      <c r="A268" t="s">
        <v>1591</v>
      </c>
      <c r="B268" t="s">
        <v>24</v>
      </c>
      <c r="C268" t="s">
        <v>1592</v>
      </c>
      <c r="D268" t="s">
        <v>1567</v>
      </c>
      <c r="F268" s="1">
        <v>29254</v>
      </c>
      <c r="G268" t="s">
        <v>1593</v>
      </c>
      <c r="H268" t="s">
        <v>28</v>
      </c>
      <c r="K268" t="s">
        <v>29</v>
      </c>
      <c r="L268" t="s">
        <v>1594</v>
      </c>
      <c r="M268">
        <v>31200</v>
      </c>
      <c r="N268" t="s">
        <v>53</v>
      </c>
      <c r="O268" t="s">
        <v>32</v>
      </c>
      <c r="P268" t="s">
        <v>32</v>
      </c>
      <c r="Q268" t="s">
        <v>32</v>
      </c>
      <c r="R268" t="s">
        <v>1595</v>
      </c>
      <c r="T268" t="s">
        <v>1596</v>
      </c>
      <c r="X268" t="str">
        <f>CONCATENATE(C268," ",D268)</f>
        <v>Ribeiro Luc</v>
      </c>
      <c r="AA268">
        <f t="shared" si="24"/>
        <v>0</v>
      </c>
      <c r="AB268" s="5">
        <f t="shared" si="25"/>
        <v>0</v>
      </c>
      <c r="AC268">
        <v>100</v>
      </c>
      <c r="AD268">
        <f t="shared" si="26"/>
        <v>2</v>
      </c>
      <c r="AE268" s="5">
        <f t="shared" si="27"/>
        <v>1.4</v>
      </c>
      <c r="AF268">
        <v>100</v>
      </c>
      <c r="AG268" s="3">
        <f t="shared" si="28"/>
        <v>1.5700000000000003</v>
      </c>
      <c r="AH268" s="5">
        <f t="shared" si="29"/>
        <v>1.0990000000000002</v>
      </c>
    </row>
    <row r="269" spans="1:35" hidden="1" x14ac:dyDescent="0.25">
      <c r="A269" t="s">
        <v>1050</v>
      </c>
      <c r="B269" t="s">
        <v>24</v>
      </c>
      <c r="C269" t="s">
        <v>1051</v>
      </c>
      <c r="D269" t="s">
        <v>1052</v>
      </c>
      <c r="E269" t="s">
        <v>1053</v>
      </c>
      <c r="F269" s="1">
        <v>43367</v>
      </c>
      <c r="H269" t="s">
        <v>358</v>
      </c>
      <c r="I269" t="s">
        <v>1054</v>
      </c>
      <c r="J269" t="s">
        <v>1055</v>
      </c>
      <c r="K269" t="s">
        <v>29</v>
      </c>
      <c r="L269" t="s">
        <v>1056</v>
      </c>
      <c r="M269">
        <v>31300</v>
      </c>
      <c r="N269" t="s">
        <v>53</v>
      </c>
      <c r="O269" t="s">
        <v>32</v>
      </c>
      <c r="P269" t="s">
        <v>32</v>
      </c>
      <c r="Q269" t="s">
        <v>32</v>
      </c>
      <c r="T269" t="s">
        <v>1057</v>
      </c>
      <c r="X269" t="str">
        <f>CONCATENATE(C269," ",D269)</f>
        <v>RICHIER Monsieur le président François</v>
      </c>
      <c r="Z269">
        <v>100</v>
      </c>
      <c r="AA269">
        <f t="shared" si="24"/>
        <v>2</v>
      </c>
      <c r="AB269" s="5">
        <f t="shared" si="25"/>
        <v>1.4</v>
      </c>
      <c r="AC269">
        <v>100</v>
      </c>
      <c r="AD269">
        <f t="shared" si="26"/>
        <v>2</v>
      </c>
      <c r="AE269" s="5">
        <f t="shared" si="27"/>
        <v>1.4</v>
      </c>
      <c r="AF269">
        <v>100</v>
      </c>
      <c r="AG269" s="3">
        <f t="shared" si="28"/>
        <v>1.5700000000000003</v>
      </c>
      <c r="AH269" s="5">
        <f t="shared" si="29"/>
        <v>1.0990000000000002</v>
      </c>
    </row>
    <row r="270" spans="1:35" hidden="1" x14ac:dyDescent="0.25">
      <c r="A270" t="s">
        <v>833</v>
      </c>
      <c r="B270" t="s">
        <v>24</v>
      </c>
      <c r="C270" t="s">
        <v>834</v>
      </c>
      <c r="D270" t="s">
        <v>664</v>
      </c>
      <c r="F270" s="1">
        <v>24723</v>
      </c>
      <c r="H270" t="s">
        <v>28</v>
      </c>
      <c r="K270" t="s">
        <v>29</v>
      </c>
      <c r="L270" t="s">
        <v>835</v>
      </c>
      <c r="M270">
        <v>31750</v>
      </c>
      <c r="N270" t="s">
        <v>273</v>
      </c>
      <c r="O270" t="s">
        <v>32</v>
      </c>
      <c r="P270" t="s">
        <v>32</v>
      </c>
      <c r="Q270" t="s">
        <v>32</v>
      </c>
      <c r="R270" t="s">
        <v>836</v>
      </c>
      <c r="T270" t="s">
        <v>837</v>
      </c>
      <c r="X270" t="str">
        <f>CONCATENATE(C270," ",D270)</f>
        <v>Ripoche Alexandre</v>
      </c>
      <c r="Z270">
        <v>100</v>
      </c>
      <c r="AA270">
        <f t="shared" si="24"/>
        <v>2</v>
      </c>
      <c r="AB270" s="5">
        <f t="shared" si="25"/>
        <v>1.4</v>
      </c>
      <c r="AC270">
        <v>100</v>
      </c>
      <c r="AD270">
        <f t="shared" si="26"/>
        <v>2</v>
      </c>
      <c r="AE270" s="5">
        <f t="shared" si="27"/>
        <v>1.4</v>
      </c>
      <c r="AF270">
        <v>100</v>
      </c>
      <c r="AG270" s="3">
        <f t="shared" si="28"/>
        <v>1.5700000000000003</v>
      </c>
      <c r="AH270" s="5">
        <f t="shared" si="29"/>
        <v>1.0990000000000002</v>
      </c>
    </row>
    <row r="271" spans="1:35" x14ac:dyDescent="0.25">
      <c r="A271" t="s">
        <v>269</v>
      </c>
      <c r="B271" t="s">
        <v>24</v>
      </c>
      <c r="C271" t="s">
        <v>270</v>
      </c>
      <c r="D271" t="s">
        <v>271</v>
      </c>
      <c r="F271" s="1">
        <v>18452</v>
      </c>
      <c r="G271" t="s">
        <v>204</v>
      </c>
      <c r="H271" t="s">
        <v>28</v>
      </c>
      <c r="K271" t="s">
        <v>29</v>
      </c>
      <c r="L271" t="s">
        <v>272</v>
      </c>
      <c r="M271">
        <v>31750</v>
      </c>
      <c r="N271" t="s">
        <v>273</v>
      </c>
      <c r="O271" t="s">
        <v>32</v>
      </c>
      <c r="P271" t="s">
        <v>32</v>
      </c>
      <c r="Q271" t="s">
        <v>32</v>
      </c>
      <c r="R271">
        <v>33682766688</v>
      </c>
      <c r="S271">
        <v>33561813900</v>
      </c>
      <c r="T271" t="s">
        <v>274</v>
      </c>
      <c r="U271" t="s">
        <v>275</v>
      </c>
      <c r="V271" t="s">
        <v>276</v>
      </c>
      <c r="W271" t="s">
        <v>57</v>
      </c>
      <c r="X271" t="str">
        <f>CONCATENATE(C271," ",D271)</f>
        <v>Rivière  Alain</v>
      </c>
      <c r="Z271">
        <v>500</v>
      </c>
      <c r="AA271">
        <f t="shared" si="24"/>
        <v>10</v>
      </c>
      <c r="AB271" s="5">
        <f t="shared" si="25"/>
        <v>7</v>
      </c>
      <c r="AC271">
        <v>500</v>
      </c>
      <c r="AD271">
        <f t="shared" si="26"/>
        <v>10</v>
      </c>
      <c r="AE271" s="5">
        <f t="shared" si="27"/>
        <v>7</v>
      </c>
      <c r="AF271">
        <v>500</v>
      </c>
      <c r="AG271" s="3">
        <f t="shared" si="28"/>
        <v>7.8500000000000014</v>
      </c>
      <c r="AH271" s="5">
        <f t="shared" si="29"/>
        <v>5.495000000000001</v>
      </c>
      <c r="AI271" s="10">
        <f>AB271+AE271+AH271</f>
        <v>19.495000000000001</v>
      </c>
    </row>
    <row r="272" spans="1:35" hidden="1" x14ac:dyDescent="0.25">
      <c r="A272" t="s">
        <v>1096</v>
      </c>
      <c r="B272" t="s">
        <v>48</v>
      </c>
      <c r="C272" t="s">
        <v>270</v>
      </c>
      <c r="D272" t="s">
        <v>240</v>
      </c>
      <c r="E272" t="s">
        <v>1097</v>
      </c>
      <c r="F272" s="1">
        <v>17064</v>
      </c>
      <c r="G272" t="s">
        <v>51</v>
      </c>
      <c r="H272" t="s">
        <v>28</v>
      </c>
      <c r="K272" t="s">
        <v>29</v>
      </c>
      <c r="L272" t="s">
        <v>1098</v>
      </c>
      <c r="M272">
        <v>78640</v>
      </c>
      <c r="N272" t="s">
        <v>1099</v>
      </c>
      <c r="O272" t="s">
        <v>32</v>
      </c>
      <c r="P272" t="s">
        <v>32</v>
      </c>
      <c r="Q272" t="s">
        <v>32</v>
      </c>
      <c r="R272" t="s">
        <v>1100</v>
      </c>
      <c r="T272" t="s">
        <v>1101</v>
      </c>
      <c r="X272" t="str">
        <f>CONCATENATE(C272," ",D272)</f>
        <v>Rivière  Michèle</v>
      </c>
      <c r="Z272">
        <v>50</v>
      </c>
      <c r="AA272">
        <f t="shared" si="24"/>
        <v>1</v>
      </c>
      <c r="AB272" s="5">
        <f t="shared" si="25"/>
        <v>0.7</v>
      </c>
      <c r="AC272">
        <v>50</v>
      </c>
      <c r="AD272">
        <f t="shared" si="26"/>
        <v>1</v>
      </c>
      <c r="AE272" s="5">
        <f t="shared" si="27"/>
        <v>0.7</v>
      </c>
      <c r="AF272">
        <v>50</v>
      </c>
      <c r="AG272" s="3">
        <f t="shared" si="28"/>
        <v>0.78500000000000014</v>
      </c>
      <c r="AH272" s="5">
        <f t="shared" si="29"/>
        <v>0.5495000000000001</v>
      </c>
    </row>
    <row r="273" spans="1:35" hidden="1" x14ac:dyDescent="0.25">
      <c r="A273" t="s">
        <v>1489</v>
      </c>
      <c r="B273" t="s">
        <v>24</v>
      </c>
      <c r="C273" t="s">
        <v>1490</v>
      </c>
      <c r="D273" t="s">
        <v>60</v>
      </c>
      <c r="E273" t="s">
        <v>144</v>
      </c>
      <c r="F273" s="1">
        <v>21997</v>
      </c>
      <c r="G273" t="s">
        <v>1491</v>
      </c>
      <c r="H273" t="s">
        <v>28</v>
      </c>
      <c r="K273" t="s">
        <v>29</v>
      </c>
      <c r="L273" t="s">
        <v>1492</v>
      </c>
      <c r="M273">
        <v>31450</v>
      </c>
      <c r="N273" t="s">
        <v>1254</v>
      </c>
      <c r="O273" t="s">
        <v>32</v>
      </c>
      <c r="P273" t="s">
        <v>32</v>
      </c>
      <c r="Q273" t="s">
        <v>32</v>
      </c>
      <c r="R273" t="s">
        <v>1493</v>
      </c>
      <c r="T273" t="s">
        <v>1494</v>
      </c>
      <c r="X273" t="str">
        <f>CONCATENATE(C273," ",D273)</f>
        <v>ROUGET Christian</v>
      </c>
      <c r="Z273">
        <v>50</v>
      </c>
      <c r="AA273">
        <f t="shared" si="24"/>
        <v>1</v>
      </c>
      <c r="AB273" s="5">
        <f t="shared" si="25"/>
        <v>0.7</v>
      </c>
      <c r="AC273">
        <v>50</v>
      </c>
      <c r="AD273">
        <f t="shared" si="26"/>
        <v>1</v>
      </c>
      <c r="AE273" s="5">
        <f t="shared" si="27"/>
        <v>0.7</v>
      </c>
      <c r="AF273">
        <v>50</v>
      </c>
      <c r="AG273" s="3">
        <f t="shared" si="28"/>
        <v>0.78500000000000014</v>
      </c>
      <c r="AH273" s="5">
        <f t="shared" si="29"/>
        <v>0.5495000000000001</v>
      </c>
    </row>
    <row r="274" spans="1:35" x14ac:dyDescent="0.25">
      <c r="A274" t="s">
        <v>241</v>
      </c>
      <c r="B274" t="s">
        <v>24</v>
      </c>
      <c r="C274" t="s">
        <v>242</v>
      </c>
      <c r="D274" t="s">
        <v>116</v>
      </c>
      <c r="F274" s="1">
        <v>20028</v>
      </c>
      <c r="G274" t="s">
        <v>243</v>
      </c>
      <c r="H274" t="s">
        <v>28</v>
      </c>
      <c r="K274" t="s">
        <v>29</v>
      </c>
      <c r="L274" t="s">
        <v>244</v>
      </c>
      <c r="M274">
        <v>31320</v>
      </c>
      <c r="N274" t="s">
        <v>93</v>
      </c>
      <c r="O274" t="s">
        <v>32</v>
      </c>
      <c r="P274" t="s">
        <v>32</v>
      </c>
      <c r="Q274" t="s">
        <v>32</v>
      </c>
      <c r="R274" t="s">
        <v>245</v>
      </c>
      <c r="T274" t="s">
        <v>246</v>
      </c>
      <c r="U274" t="s">
        <v>247</v>
      </c>
      <c r="V274" t="s">
        <v>248</v>
      </c>
      <c r="W274" t="s">
        <v>105</v>
      </c>
      <c r="X274" t="str">
        <f>CONCATENATE(C274," ",D274)</f>
        <v>Roustan Jean-Paul</v>
      </c>
      <c r="Z274">
        <v>100</v>
      </c>
      <c r="AA274">
        <f t="shared" si="24"/>
        <v>2</v>
      </c>
      <c r="AB274" s="5">
        <f t="shared" si="25"/>
        <v>1.4</v>
      </c>
      <c r="AC274">
        <v>100</v>
      </c>
      <c r="AD274">
        <f t="shared" si="26"/>
        <v>2</v>
      </c>
      <c r="AE274" s="5">
        <f t="shared" si="27"/>
        <v>1.4</v>
      </c>
      <c r="AF274">
        <v>100</v>
      </c>
      <c r="AG274" s="3">
        <f t="shared" si="28"/>
        <v>1.5700000000000003</v>
      </c>
      <c r="AH274" s="5">
        <f t="shared" si="29"/>
        <v>1.0990000000000002</v>
      </c>
      <c r="AI274" s="10">
        <f>AB274+AE274+AH274</f>
        <v>3.899</v>
      </c>
    </row>
    <row r="275" spans="1:35" x14ac:dyDescent="0.25">
      <c r="A275" t="s">
        <v>96</v>
      </c>
      <c r="B275" t="s">
        <v>24</v>
      </c>
      <c r="C275" t="s">
        <v>97</v>
      </c>
      <c r="D275" t="s">
        <v>98</v>
      </c>
      <c r="E275" t="s">
        <v>98</v>
      </c>
      <c r="F275" s="1">
        <v>31527</v>
      </c>
      <c r="G275" t="s">
        <v>99</v>
      </c>
      <c r="H275" t="s">
        <v>28</v>
      </c>
      <c r="K275" t="s">
        <v>29</v>
      </c>
      <c r="L275" t="s">
        <v>100</v>
      </c>
      <c r="M275">
        <v>31400</v>
      </c>
      <c r="N275" t="s">
        <v>53</v>
      </c>
      <c r="O275" t="s">
        <v>32</v>
      </c>
      <c r="P275" t="s">
        <v>32</v>
      </c>
      <c r="Q275" t="s">
        <v>101</v>
      </c>
      <c r="R275">
        <v>33608892629</v>
      </c>
      <c r="S275">
        <v>33608892629</v>
      </c>
      <c r="T275" t="s">
        <v>102</v>
      </c>
      <c r="U275" t="s">
        <v>103</v>
      </c>
      <c r="V275" t="s">
        <v>104</v>
      </c>
      <c r="W275" t="s">
        <v>105</v>
      </c>
      <c r="X275" t="str">
        <f>CONCATENATE(C275," ",D275)</f>
        <v>Rudinger Andreas</v>
      </c>
      <c r="Z275">
        <v>500</v>
      </c>
      <c r="AA275">
        <f t="shared" si="24"/>
        <v>10</v>
      </c>
      <c r="AB275" s="5">
        <f t="shared" si="25"/>
        <v>7</v>
      </c>
      <c r="AC275">
        <v>500</v>
      </c>
      <c r="AD275">
        <f t="shared" si="26"/>
        <v>10</v>
      </c>
      <c r="AE275" s="5">
        <f t="shared" si="27"/>
        <v>7</v>
      </c>
      <c r="AF275">
        <v>500</v>
      </c>
      <c r="AG275" s="3">
        <f t="shared" si="28"/>
        <v>7.8500000000000014</v>
      </c>
      <c r="AH275" s="5">
        <f t="shared" si="29"/>
        <v>5.495000000000001</v>
      </c>
      <c r="AI275" s="10">
        <f>AB275+AE275+AH275</f>
        <v>19.495000000000001</v>
      </c>
    </row>
    <row r="276" spans="1:35" hidden="1" x14ac:dyDescent="0.25">
      <c r="A276" t="s">
        <v>820</v>
      </c>
      <c r="B276" t="s">
        <v>24</v>
      </c>
      <c r="C276" t="s">
        <v>469</v>
      </c>
      <c r="D276" t="s">
        <v>664</v>
      </c>
      <c r="F276" s="1">
        <v>29691</v>
      </c>
      <c r="G276" t="s">
        <v>471</v>
      </c>
      <c r="H276" t="s">
        <v>28</v>
      </c>
      <c r="K276" t="s">
        <v>29</v>
      </c>
      <c r="L276" t="s">
        <v>821</v>
      </c>
      <c r="M276">
        <v>13420</v>
      </c>
      <c r="N276" t="s">
        <v>822</v>
      </c>
      <c r="O276" t="s">
        <v>32</v>
      </c>
      <c r="P276" t="s">
        <v>32</v>
      </c>
      <c r="Q276" t="s">
        <v>32</v>
      </c>
      <c r="R276" t="s">
        <v>823</v>
      </c>
      <c r="T276" t="s">
        <v>824</v>
      </c>
      <c r="X276" t="str">
        <f>CONCATENATE(C276," ",D276)</f>
        <v>Salin Alexandre</v>
      </c>
      <c r="Z276">
        <v>50</v>
      </c>
      <c r="AA276">
        <f t="shared" si="24"/>
        <v>1</v>
      </c>
      <c r="AB276" s="5">
        <f t="shared" si="25"/>
        <v>0.7</v>
      </c>
      <c r="AC276">
        <v>50</v>
      </c>
      <c r="AD276">
        <f t="shared" si="26"/>
        <v>1</v>
      </c>
      <c r="AE276" s="5">
        <f t="shared" si="27"/>
        <v>0.7</v>
      </c>
      <c r="AF276">
        <v>50</v>
      </c>
      <c r="AG276" s="3">
        <f t="shared" si="28"/>
        <v>0.78500000000000014</v>
      </c>
      <c r="AH276" s="5">
        <f t="shared" si="29"/>
        <v>0.5495000000000001</v>
      </c>
    </row>
    <row r="277" spans="1:35" x14ac:dyDescent="0.25">
      <c r="A277" t="s">
        <v>830</v>
      </c>
      <c r="B277" t="s">
        <v>48</v>
      </c>
      <c r="C277" t="s">
        <v>469</v>
      </c>
      <c r="D277" t="s">
        <v>831</v>
      </c>
      <c r="F277" s="1">
        <v>40059</v>
      </c>
      <c r="G277" t="s">
        <v>53</v>
      </c>
      <c r="H277" t="s">
        <v>676</v>
      </c>
      <c r="K277" t="s">
        <v>29</v>
      </c>
      <c r="L277" t="s">
        <v>472</v>
      </c>
      <c r="M277">
        <v>31670</v>
      </c>
      <c r="N277" t="s">
        <v>117</v>
      </c>
      <c r="O277" t="s">
        <v>32</v>
      </c>
      <c r="P277" t="s">
        <v>32</v>
      </c>
      <c r="Q277" t="s">
        <v>32</v>
      </c>
      <c r="R277" t="s">
        <v>832</v>
      </c>
      <c r="T277" t="s">
        <v>827</v>
      </c>
      <c r="U277" t="s">
        <v>475</v>
      </c>
      <c r="V277" t="s">
        <v>476</v>
      </c>
      <c r="W277" t="s">
        <v>105</v>
      </c>
      <c r="X277" t="str">
        <f>CONCATENATE(C277," ",D277)</f>
        <v>Salin Eva</v>
      </c>
      <c r="Z277">
        <v>100</v>
      </c>
      <c r="AA277">
        <f t="shared" si="24"/>
        <v>2</v>
      </c>
      <c r="AB277" s="5">
        <f t="shared" si="25"/>
        <v>1.4</v>
      </c>
      <c r="AC277">
        <v>100</v>
      </c>
      <c r="AD277">
        <f t="shared" si="26"/>
        <v>2</v>
      </c>
      <c r="AE277" s="5">
        <f t="shared" si="27"/>
        <v>1.4</v>
      </c>
      <c r="AF277">
        <v>250</v>
      </c>
      <c r="AG277" s="3">
        <f t="shared" si="28"/>
        <v>3.9250000000000007</v>
      </c>
      <c r="AH277" s="5">
        <f t="shared" si="29"/>
        <v>2.7475000000000005</v>
      </c>
      <c r="AI277" s="10">
        <f>AB277+AE277+AH277</f>
        <v>5.5475000000000003</v>
      </c>
    </row>
    <row r="278" spans="1:35" s="6" customFormat="1" x14ac:dyDescent="0.25">
      <c r="A278" t="s">
        <v>468</v>
      </c>
      <c r="B278" t="s">
        <v>24</v>
      </c>
      <c r="C278" t="s">
        <v>469</v>
      </c>
      <c r="D278" t="s">
        <v>470</v>
      </c>
      <c r="E278"/>
      <c r="F278" s="1">
        <v>27440</v>
      </c>
      <c r="G278" t="s">
        <v>471</v>
      </c>
      <c r="H278" t="s">
        <v>28</v>
      </c>
      <c r="I278"/>
      <c r="J278"/>
      <c r="K278" t="s">
        <v>29</v>
      </c>
      <c r="L278" t="s">
        <v>472</v>
      </c>
      <c r="M278">
        <v>31670</v>
      </c>
      <c r="N278" t="s">
        <v>117</v>
      </c>
      <c r="O278" t="s">
        <v>32</v>
      </c>
      <c r="P278" t="s">
        <v>32</v>
      </c>
      <c r="Q278" t="s">
        <v>32</v>
      </c>
      <c r="R278" t="s">
        <v>473</v>
      </c>
      <c r="S278"/>
      <c r="T278" t="s">
        <v>474</v>
      </c>
      <c r="U278" t="s">
        <v>475</v>
      </c>
      <c r="V278" t="s">
        <v>476</v>
      </c>
      <c r="W278" t="s">
        <v>105</v>
      </c>
      <c r="X278" t="str">
        <f>CONCATENATE(C278," ",D278)</f>
        <v>Salin Gerald</v>
      </c>
      <c r="Y278"/>
      <c r="Z278">
        <v>500</v>
      </c>
      <c r="AA278">
        <f t="shared" si="24"/>
        <v>10</v>
      </c>
      <c r="AB278" s="5">
        <f t="shared" si="25"/>
        <v>7</v>
      </c>
      <c r="AC278">
        <v>500</v>
      </c>
      <c r="AD278">
        <f t="shared" si="26"/>
        <v>10</v>
      </c>
      <c r="AE278" s="5">
        <f t="shared" si="27"/>
        <v>7</v>
      </c>
      <c r="AF278">
        <v>700</v>
      </c>
      <c r="AG278" s="3">
        <f t="shared" si="28"/>
        <v>10.990000000000002</v>
      </c>
      <c r="AH278" s="5">
        <f t="shared" si="29"/>
        <v>7.6930000000000014</v>
      </c>
      <c r="AI278" s="10">
        <f>AB278+AE278+AH278</f>
        <v>21.693000000000001</v>
      </c>
    </row>
    <row r="279" spans="1:35" x14ac:dyDescent="0.25">
      <c r="A279" t="s">
        <v>828</v>
      </c>
      <c r="B279" t="s">
        <v>48</v>
      </c>
      <c r="C279" t="s">
        <v>469</v>
      </c>
      <c r="D279" t="s">
        <v>829</v>
      </c>
      <c r="F279" s="1">
        <v>41513</v>
      </c>
      <c r="G279" t="s">
        <v>53</v>
      </c>
      <c r="H279" t="s">
        <v>676</v>
      </c>
      <c r="K279" t="s">
        <v>29</v>
      </c>
      <c r="L279" t="s">
        <v>472</v>
      </c>
      <c r="M279">
        <v>31670</v>
      </c>
      <c r="N279" t="s">
        <v>117</v>
      </c>
      <c r="O279" t="s">
        <v>32</v>
      </c>
      <c r="P279" t="s">
        <v>32</v>
      </c>
      <c r="Q279" t="s">
        <v>32</v>
      </c>
      <c r="R279" t="s">
        <v>473</v>
      </c>
      <c r="T279" t="s">
        <v>827</v>
      </c>
      <c r="U279" t="s">
        <v>475</v>
      </c>
      <c r="V279" t="s">
        <v>476</v>
      </c>
      <c r="W279" t="s">
        <v>105</v>
      </c>
      <c r="X279" t="str">
        <f>CONCATENATE(C279," ",D279)</f>
        <v>Salin Manon</v>
      </c>
      <c r="Z279">
        <v>100</v>
      </c>
      <c r="AA279">
        <f t="shared" si="24"/>
        <v>2</v>
      </c>
      <c r="AB279" s="5">
        <f t="shared" si="25"/>
        <v>1.4</v>
      </c>
      <c r="AC279">
        <v>100</v>
      </c>
      <c r="AD279">
        <f t="shared" si="26"/>
        <v>2</v>
      </c>
      <c r="AE279" s="5">
        <f t="shared" si="27"/>
        <v>1.4</v>
      </c>
      <c r="AF279">
        <v>200</v>
      </c>
      <c r="AG279" s="3">
        <f t="shared" si="28"/>
        <v>3.1400000000000006</v>
      </c>
      <c r="AH279" s="5">
        <f t="shared" si="29"/>
        <v>2.1980000000000004</v>
      </c>
      <c r="AI279" s="10">
        <f>AB279+AE279+AH279</f>
        <v>4.9980000000000002</v>
      </c>
    </row>
    <row r="280" spans="1:35" x14ac:dyDescent="0.25">
      <c r="A280" t="s">
        <v>825</v>
      </c>
      <c r="B280" t="s">
        <v>48</v>
      </c>
      <c r="C280" t="s">
        <v>469</v>
      </c>
      <c r="D280" t="s">
        <v>826</v>
      </c>
      <c r="F280" s="1">
        <v>40059</v>
      </c>
      <c r="G280" t="s">
        <v>53</v>
      </c>
      <c r="H280" t="s">
        <v>676</v>
      </c>
      <c r="K280" t="s">
        <v>29</v>
      </c>
      <c r="L280" t="s">
        <v>472</v>
      </c>
      <c r="M280">
        <v>31670</v>
      </c>
      <c r="N280" t="s">
        <v>117</v>
      </c>
      <c r="O280" t="s">
        <v>32</v>
      </c>
      <c r="P280" t="s">
        <v>32</v>
      </c>
      <c r="Q280" t="s">
        <v>32</v>
      </c>
      <c r="R280" t="s">
        <v>473</v>
      </c>
      <c r="T280" t="s">
        <v>827</v>
      </c>
      <c r="U280" t="s">
        <v>475</v>
      </c>
      <c r="V280" t="s">
        <v>476</v>
      </c>
      <c r="W280" t="s">
        <v>105</v>
      </c>
      <c r="X280" t="str">
        <f>CONCATENATE(C280," ",D280)</f>
        <v>Salin Mathilde</v>
      </c>
      <c r="Z280">
        <v>100</v>
      </c>
      <c r="AA280">
        <f t="shared" si="24"/>
        <v>2</v>
      </c>
      <c r="AB280" s="5">
        <f t="shared" si="25"/>
        <v>1.4</v>
      </c>
      <c r="AC280">
        <v>100</v>
      </c>
      <c r="AD280">
        <f t="shared" si="26"/>
        <v>2</v>
      </c>
      <c r="AE280" s="5">
        <f t="shared" si="27"/>
        <v>1.4</v>
      </c>
      <c r="AF280">
        <v>200</v>
      </c>
      <c r="AG280" s="3">
        <f t="shared" si="28"/>
        <v>3.1400000000000006</v>
      </c>
      <c r="AH280" s="5">
        <f t="shared" si="29"/>
        <v>2.1980000000000004</v>
      </c>
      <c r="AI280" s="10">
        <f>AB280+AE280+AH280</f>
        <v>4.9980000000000002</v>
      </c>
    </row>
    <row r="281" spans="1:35" hidden="1" x14ac:dyDescent="0.25">
      <c r="A281" t="s">
        <v>1430</v>
      </c>
      <c r="B281" t="s">
        <v>24</v>
      </c>
      <c r="C281" t="s">
        <v>1431</v>
      </c>
      <c r="D281" t="s">
        <v>888</v>
      </c>
      <c r="E281" t="s">
        <v>144</v>
      </c>
      <c r="F281" s="1">
        <v>25472</v>
      </c>
      <c r="G281" t="s">
        <v>1432</v>
      </c>
      <c r="H281" t="s">
        <v>28</v>
      </c>
      <c r="K281" t="s">
        <v>29</v>
      </c>
      <c r="L281" t="s">
        <v>1433</v>
      </c>
      <c r="M281">
        <v>9000</v>
      </c>
      <c r="N281" t="s">
        <v>1434</v>
      </c>
      <c r="O281" t="s">
        <v>32</v>
      </c>
      <c r="P281" t="s">
        <v>32</v>
      </c>
      <c r="Q281" t="s">
        <v>32</v>
      </c>
      <c r="R281" t="s">
        <v>1435</v>
      </c>
      <c r="T281" t="s">
        <v>1436</v>
      </c>
      <c r="X281" t="str">
        <f>CONCATENATE(C281," ",D281)</f>
        <v>Sans Bruno</v>
      </c>
      <c r="Z281">
        <v>500</v>
      </c>
      <c r="AA281">
        <f t="shared" si="24"/>
        <v>10</v>
      </c>
      <c r="AB281" s="5">
        <f t="shared" si="25"/>
        <v>7</v>
      </c>
      <c r="AC281">
        <v>500</v>
      </c>
      <c r="AD281">
        <f t="shared" si="26"/>
        <v>10</v>
      </c>
      <c r="AE281" s="5">
        <f t="shared" si="27"/>
        <v>7</v>
      </c>
      <c r="AF281">
        <v>500</v>
      </c>
      <c r="AG281" s="3">
        <f t="shared" si="28"/>
        <v>7.8500000000000014</v>
      </c>
      <c r="AH281" s="5">
        <f t="shared" si="29"/>
        <v>5.495000000000001</v>
      </c>
    </row>
    <row r="282" spans="1:35" hidden="1" x14ac:dyDescent="0.25">
      <c r="A282" t="s">
        <v>1088</v>
      </c>
      <c r="B282" t="s">
        <v>24</v>
      </c>
      <c r="C282" t="s">
        <v>1089</v>
      </c>
      <c r="D282" t="s">
        <v>1090</v>
      </c>
      <c r="F282" s="1">
        <v>26151</v>
      </c>
      <c r="G282" t="s">
        <v>1091</v>
      </c>
      <c r="H282" t="s">
        <v>28</v>
      </c>
      <c r="K282" t="s">
        <v>29</v>
      </c>
      <c r="L282" t="s">
        <v>1092</v>
      </c>
      <c r="M282">
        <v>31520</v>
      </c>
      <c r="N282" t="s">
        <v>1093</v>
      </c>
      <c r="O282" t="s">
        <v>32</v>
      </c>
      <c r="P282" t="s">
        <v>32</v>
      </c>
      <c r="Q282" t="s">
        <v>32</v>
      </c>
      <c r="R282" t="s">
        <v>1094</v>
      </c>
      <c r="T282" t="s">
        <v>1095</v>
      </c>
      <c r="X282" t="str">
        <f>CONCATENATE(C282," ",D282)</f>
        <v>SAPORITO Nicolas</v>
      </c>
      <c r="Z282">
        <v>50</v>
      </c>
      <c r="AA282">
        <f t="shared" si="24"/>
        <v>1</v>
      </c>
      <c r="AB282" s="5">
        <f t="shared" si="25"/>
        <v>0.7</v>
      </c>
      <c r="AC282">
        <v>50</v>
      </c>
      <c r="AD282">
        <f t="shared" si="26"/>
        <v>1</v>
      </c>
      <c r="AE282" s="5">
        <f t="shared" si="27"/>
        <v>0.7</v>
      </c>
      <c r="AF282">
        <v>50</v>
      </c>
      <c r="AG282" s="3">
        <f t="shared" si="28"/>
        <v>0.78500000000000014</v>
      </c>
      <c r="AH282" s="5">
        <f t="shared" si="29"/>
        <v>0.5495000000000001</v>
      </c>
    </row>
    <row r="283" spans="1:35" hidden="1" x14ac:dyDescent="0.25">
      <c r="A283" t="s">
        <v>1271</v>
      </c>
      <c r="B283" t="s">
        <v>24</v>
      </c>
      <c r="C283" t="s">
        <v>1272</v>
      </c>
      <c r="D283" t="s">
        <v>1273</v>
      </c>
      <c r="E283" t="s">
        <v>144</v>
      </c>
      <c r="F283" s="1">
        <v>22407</v>
      </c>
      <c r="G283" t="s">
        <v>1206</v>
      </c>
      <c r="H283" t="s">
        <v>28</v>
      </c>
      <c r="K283" t="s">
        <v>29</v>
      </c>
      <c r="L283" t="s">
        <v>1274</v>
      </c>
      <c r="M283">
        <v>31500</v>
      </c>
      <c r="N283" t="s">
        <v>53</v>
      </c>
      <c r="O283" t="s">
        <v>32</v>
      </c>
      <c r="P283" t="s">
        <v>32</v>
      </c>
      <c r="Q283" t="s">
        <v>32</v>
      </c>
      <c r="R283" t="s">
        <v>1275</v>
      </c>
      <c r="T283" t="s">
        <v>1276</v>
      </c>
      <c r="X283" t="str">
        <f>CONCATENATE(C283," ",D283)</f>
        <v>Saulnier-Blache Jean Sébastien</v>
      </c>
      <c r="Z283">
        <v>50</v>
      </c>
      <c r="AA283">
        <f t="shared" si="24"/>
        <v>1</v>
      </c>
      <c r="AB283" s="5">
        <f t="shared" si="25"/>
        <v>0.7</v>
      </c>
      <c r="AC283">
        <v>50</v>
      </c>
      <c r="AD283">
        <f t="shared" si="26"/>
        <v>1</v>
      </c>
      <c r="AE283" s="5">
        <f t="shared" si="27"/>
        <v>0.7</v>
      </c>
      <c r="AF283">
        <v>50</v>
      </c>
      <c r="AG283" s="3">
        <f t="shared" si="28"/>
        <v>0.78500000000000014</v>
      </c>
      <c r="AH283" s="5">
        <f t="shared" si="29"/>
        <v>0.5495000000000001</v>
      </c>
    </row>
    <row r="284" spans="1:35" hidden="1" x14ac:dyDescent="0.25">
      <c r="A284" t="s">
        <v>662</v>
      </c>
      <c r="B284" t="s">
        <v>24</v>
      </c>
      <c r="C284" t="s">
        <v>663</v>
      </c>
      <c r="D284" t="s">
        <v>664</v>
      </c>
      <c r="F284" s="1">
        <v>25757</v>
      </c>
      <c r="G284" t="s">
        <v>665</v>
      </c>
      <c r="H284" t="s">
        <v>28</v>
      </c>
      <c r="K284" t="s">
        <v>29</v>
      </c>
      <c r="L284" t="s">
        <v>666</v>
      </c>
      <c r="M284">
        <v>31320</v>
      </c>
      <c r="N284" t="s">
        <v>61</v>
      </c>
      <c r="O284" t="s">
        <v>32</v>
      </c>
      <c r="P284" t="s">
        <v>32</v>
      </c>
      <c r="Q284" t="s">
        <v>32</v>
      </c>
      <c r="R284" t="s">
        <v>667</v>
      </c>
      <c r="T284" t="s">
        <v>668</v>
      </c>
      <c r="X284" t="str">
        <f>CONCATENATE(C284," ",D284)</f>
        <v>Schmit Alexandre</v>
      </c>
      <c r="Z284">
        <v>50</v>
      </c>
      <c r="AA284">
        <f t="shared" si="24"/>
        <v>1</v>
      </c>
      <c r="AB284" s="5">
        <f t="shared" si="25"/>
        <v>0.7</v>
      </c>
      <c r="AC284">
        <v>50</v>
      </c>
      <c r="AD284">
        <f t="shared" si="26"/>
        <v>1</v>
      </c>
      <c r="AE284" s="5">
        <f t="shared" si="27"/>
        <v>0.7</v>
      </c>
      <c r="AF284">
        <v>50</v>
      </c>
      <c r="AG284" s="3">
        <f t="shared" si="28"/>
        <v>0.78500000000000014</v>
      </c>
      <c r="AH284" s="5">
        <f t="shared" si="29"/>
        <v>0.5495000000000001</v>
      </c>
    </row>
    <row r="285" spans="1:35" hidden="1" x14ac:dyDescent="0.25">
      <c r="A285" t="s">
        <v>677</v>
      </c>
      <c r="B285" t="s">
        <v>48</v>
      </c>
      <c r="C285" t="s">
        <v>663</v>
      </c>
      <c r="D285" t="s">
        <v>50</v>
      </c>
      <c r="F285" s="1">
        <v>39918</v>
      </c>
      <c r="G285" t="s">
        <v>53</v>
      </c>
      <c r="H285" t="s">
        <v>676</v>
      </c>
      <c r="K285" t="s">
        <v>29</v>
      </c>
      <c r="L285" t="s">
        <v>666</v>
      </c>
      <c r="M285">
        <v>31320</v>
      </c>
      <c r="N285" t="s">
        <v>61</v>
      </c>
      <c r="O285" t="s">
        <v>32</v>
      </c>
      <c r="P285" t="s">
        <v>32</v>
      </c>
      <c r="Q285" t="s">
        <v>32</v>
      </c>
      <c r="T285" t="s">
        <v>668</v>
      </c>
      <c r="X285" t="str">
        <f>CONCATENATE(C285," ",D285)</f>
        <v>Schmit Marion</v>
      </c>
      <c r="Z285">
        <v>50</v>
      </c>
      <c r="AA285">
        <f t="shared" si="24"/>
        <v>1</v>
      </c>
      <c r="AB285" s="5">
        <f t="shared" si="25"/>
        <v>0.7</v>
      </c>
      <c r="AC285">
        <v>50</v>
      </c>
      <c r="AD285">
        <f t="shared" si="26"/>
        <v>1</v>
      </c>
      <c r="AE285" s="5">
        <f t="shared" si="27"/>
        <v>0.7</v>
      </c>
      <c r="AF285">
        <v>50</v>
      </c>
      <c r="AG285" s="3">
        <f t="shared" si="28"/>
        <v>0.78500000000000014</v>
      </c>
      <c r="AH285" s="5">
        <f t="shared" si="29"/>
        <v>0.5495000000000001</v>
      </c>
    </row>
    <row r="286" spans="1:35" hidden="1" x14ac:dyDescent="0.25">
      <c r="A286" t="s">
        <v>672</v>
      </c>
      <c r="B286" t="s">
        <v>24</v>
      </c>
      <c r="C286" t="s">
        <v>663</v>
      </c>
      <c r="D286" t="s">
        <v>673</v>
      </c>
      <c r="F286" s="1">
        <v>38050</v>
      </c>
      <c r="G286" t="s">
        <v>53</v>
      </c>
      <c r="H286" t="s">
        <v>28</v>
      </c>
      <c r="K286" t="s">
        <v>29</v>
      </c>
      <c r="L286" t="s">
        <v>666</v>
      </c>
      <c r="M286">
        <v>31320</v>
      </c>
      <c r="N286" t="s">
        <v>61</v>
      </c>
      <c r="O286" t="s">
        <v>32</v>
      </c>
      <c r="P286" t="s">
        <v>32</v>
      </c>
      <c r="Q286" t="s">
        <v>32</v>
      </c>
      <c r="T286" t="s">
        <v>668</v>
      </c>
      <c r="X286" t="str">
        <f>CONCATENATE(C286," ",D286)</f>
        <v>Schmit Quentin</v>
      </c>
      <c r="Z286">
        <v>50</v>
      </c>
      <c r="AA286">
        <f t="shared" si="24"/>
        <v>1</v>
      </c>
      <c r="AB286" s="5">
        <f t="shared" si="25"/>
        <v>0.7</v>
      </c>
      <c r="AC286">
        <v>50</v>
      </c>
      <c r="AD286">
        <f t="shared" si="26"/>
        <v>1</v>
      </c>
      <c r="AE286" s="5">
        <f t="shared" si="27"/>
        <v>0.7</v>
      </c>
      <c r="AF286">
        <v>50</v>
      </c>
      <c r="AG286" s="3">
        <f t="shared" si="28"/>
        <v>0.78500000000000014</v>
      </c>
      <c r="AH286" s="5">
        <f t="shared" si="29"/>
        <v>0.5495000000000001</v>
      </c>
    </row>
    <row r="287" spans="1:35" hidden="1" x14ac:dyDescent="0.25">
      <c r="A287" t="s">
        <v>669</v>
      </c>
      <c r="B287" t="s">
        <v>24</v>
      </c>
      <c r="C287" t="s">
        <v>663</v>
      </c>
      <c r="D287" t="s">
        <v>670</v>
      </c>
      <c r="F287" s="1">
        <v>26662</v>
      </c>
      <c r="G287" t="s">
        <v>53</v>
      </c>
      <c r="H287" t="s">
        <v>28</v>
      </c>
      <c r="K287" t="s">
        <v>29</v>
      </c>
      <c r="L287" t="s">
        <v>666</v>
      </c>
      <c r="M287">
        <v>31320</v>
      </c>
      <c r="N287" t="s">
        <v>61</v>
      </c>
      <c r="O287" t="s">
        <v>32</v>
      </c>
      <c r="P287" t="s">
        <v>32</v>
      </c>
      <c r="Q287" t="s">
        <v>32</v>
      </c>
      <c r="R287" t="s">
        <v>671</v>
      </c>
      <c r="T287" t="s">
        <v>668</v>
      </c>
      <c r="X287" t="str">
        <f>CONCATENATE(C287," ",D287)</f>
        <v>Schmit Sylvie</v>
      </c>
      <c r="Z287">
        <v>50</v>
      </c>
      <c r="AA287">
        <f t="shared" si="24"/>
        <v>1</v>
      </c>
      <c r="AB287" s="5">
        <f t="shared" si="25"/>
        <v>0.7</v>
      </c>
      <c r="AC287">
        <v>50</v>
      </c>
      <c r="AD287">
        <f t="shared" si="26"/>
        <v>1</v>
      </c>
      <c r="AE287" s="5">
        <f t="shared" si="27"/>
        <v>0.7</v>
      </c>
      <c r="AF287">
        <v>50</v>
      </c>
      <c r="AG287" s="3">
        <f t="shared" si="28"/>
        <v>0.78500000000000014</v>
      </c>
      <c r="AH287" s="5">
        <f t="shared" si="29"/>
        <v>0.5495000000000001</v>
      </c>
    </row>
    <row r="288" spans="1:35" hidden="1" x14ac:dyDescent="0.25">
      <c r="A288" t="s">
        <v>674</v>
      </c>
      <c r="B288" t="s">
        <v>24</v>
      </c>
      <c r="C288" t="s">
        <v>663</v>
      </c>
      <c r="D288" t="s">
        <v>675</v>
      </c>
      <c r="F288" s="1">
        <v>39307</v>
      </c>
      <c r="G288" t="s">
        <v>53</v>
      </c>
      <c r="H288" t="s">
        <v>676</v>
      </c>
      <c r="K288" t="s">
        <v>29</v>
      </c>
      <c r="L288" t="s">
        <v>666</v>
      </c>
      <c r="M288">
        <v>31320</v>
      </c>
      <c r="N288" t="s">
        <v>61</v>
      </c>
      <c r="O288" t="s">
        <v>32</v>
      </c>
      <c r="P288" t="s">
        <v>32</v>
      </c>
      <c r="Q288" t="s">
        <v>32</v>
      </c>
      <c r="T288" t="s">
        <v>668</v>
      </c>
      <c r="X288" t="str">
        <f>CONCATENATE(C288," ",D288)</f>
        <v>Schmit Thibaut</v>
      </c>
      <c r="Z288">
        <v>50</v>
      </c>
      <c r="AA288">
        <f t="shared" si="24"/>
        <v>1</v>
      </c>
      <c r="AB288" s="5">
        <f t="shared" si="25"/>
        <v>0.7</v>
      </c>
      <c r="AC288">
        <v>50</v>
      </c>
      <c r="AD288">
        <f t="shared" si="26"/>
        <v>1</v>
      </c>
      <c r="AE288" s="5">
        <f t="shared" si="27"/>
        <v>0.7</v>
      </c>
      <c r="AF288">
        <v>50</v>
      </c>
      <c r="AG288" s="3">
        <f t="shared" si="28"/>
        <v>0.78500000000000014</v>
      </c>
      <c r="AH288" s="5">
        <f t="shared" si="29"/>
        <v>0.5495000000000001</v>
      </c>
    </row>
    <row r="289" spans="1:35" hidden="1" x14ac:dyDescent="0.25">
      <c r="A289" t="s">
        <v>703</v>
      </c>
      <c r="B289" t="s">
        <v>48</v>
      </c>
      <c r="C289" t="s">
        <v>704</v>
      </c>
      <c r="D289" t="s">
        <v>705</v>
      </c>
      <c r="F289" s="1">
        <v>27479</v>
      </c>
      <c r="G289" t="s">
        <v>706</v>
      </c>
      <c r="H289" t="s">
        <v>28</v>
      </c>
      <c r="K289" t="s">
        <v>29</v>
      </c>
      <c r="L289" t="s">
        <v>707</v>
      </c>
      <c r="M289">
        <v>31320</v>
      </c>
      <c r="N289" t="s">
        <v>61</v>
      </c>
      <c r="O289" t="s">
        <v>32</v>
      </c>
      <c r="P289" t="s">
        <v>32</v>
      </c>
      <c r="Q289" t="s">
        <v>32</v>
      </c>
      <c r="R289" t="s">
        <v>708</v>
      </c>
      <c r="T289" t="s">
        <v>709</v>
      </c>
      <c r="X289" t="str">
        <f>CONCATENATE(C289," ",D289)</f>
        <v>Segonds Ariane</v>
      </c>
      <c r="Z289">
        <v>150</v>
      </c>
      <c r="AA289">
        <f t="shared" si="24"/>
        <v>3</v>
      </c>
      <c r="AB289" s="5">
        <f t="shared" si="25"/>
        <v>2.1</v>
      </c>
      <c r="AC289">
        <v>150</v>
      </c>
      <c r="AD289">
        <f t="shared" si="26"/>
        <v>3</v>
      </c>
      <c r="AE289" s="5">
        <f t="shared" si="27"/>
        <v>2.1</v>
      </c>
      <c r="AF289">
        <v>150</v>
      </c>
      <c r="AG289" s="3">
        <f t="shared" si="28"/>
        <v>2.3550000000000004</v>
      </c>
      <c r="AH289" s="5">
        <f t="shared" si="29"/>
        <v>1.6485000000000003</v>
      </c>
    </row>
    <row r="290" spans="1:35" hidden="1" x14ac:dyDescent="0.25">
      <c r="A290" t="s">
        <v>2510</v>
      </c>
      <c r="B290" t="s">
        <v>48</v>
      </c>
      <c r="C290" t="s">
        <v>2511</v>
      </c>
      <c r="D290" t="s">
        <v>2512</v>
      </c>
      <c r="F290" s="1">
        <v>30141</v>
      </c>
      <c r="G290" t="s">
        <v>2463</v>
      </c>
      <c r="H290" t="s">
        <v>28</v>
      </c>
      <c r="K290" t="s">
        <v>29</v>
      </c>
      <c r="L290" t="s">
        <v>2513</v>
      </c>
      <c r="M290">
        <v>31570</v>
      </c>
      <c r="N290" t="s">
        <v>616</v>
      </c>
      <c r="O290" t="s">
        <v>32</v>
      </c>
      <c r="P290" t="s">
        <v>32</v>
      </c>
      <c r="Q290" t="s">
        <v>32</v>
      </c>
      <c r="R290">
        <v>33672272426</v>
      </c>
      <c r="T290" t="s">
        <v>2514</v>
      </c>
      <c r="V290" t="s">
        <v>95</v>
      </c>
      <c r="X290" t="str">
        <f>CONCATENATE(C290," ",D290)</f>
        <v>SEGUIER-CHABBERT EMILIE</v>
      </c>
      <c r="AA290">
        <f t="shared" si="24"/>
        <v>0</v>
      </c>
      <c r="AB290" s="5">
        <f t="shared" si="25"/>
        <v>0</v>
      </c>
      <c r="AD290">
        <f t="shared" si="26"/>
        <v>0</v>
      </c>
      <c r="AE290" s="5">
        <f t="shared" si="27"/>
        <v>0</v>
      </c>
      <c r="AF290">
        <v>50</v>
      </c>
      <c r="AG290" s="3">
        <f t="shared" si="28"/>
        <v>0.78500000000000014</v>
      </c>
      <c r="AH290" s="5">
        <f t="shared" si="29"/>
        <v>0.5495000000000001</v>
      </c>
    </row>
    <row r="291" spans="1:35" x14ac:dyDescent="0.25">
      <c r="A291" t="s">
        <v>1937</v>
      </c>
      <c r="B291" t="s">
        <v>24</v>
      </c>
      <c r="C291" t="s">
        <v>1938</v>
      </c>
      <c r="D291" t="s">
        <v>197</v>
      </c>
      <c r="F291" s="1">
        <v>21713</v>
      </c>
      <c r="G291" t="s">
        <v>1939</v>
      </c>
      <c r="H291" t="s">
        <v>28</v>
      </c>
      <c r="K291" t="s">
        <v>29</v>
      </c>
      <c r="L291" t="s">
        <v>1940</v>
      </c>
      <c r="M291">
        <v>31320</v>
      </c>
      <c r="N291" t="s">
        <v>93</v>
      </c>
      <c r="O291" t="s">
        <v>32</v>
      </c>
      <c r="P291" t="s">
        <v>32</v>
      </c>
      <c r="Q291" t="s">
        <v>32</v>
      </c>
      <c r="R291" t="s">
        <v>1941</v>
      </c>
      <c r="T291" t="s">
        <v>1942</v>
      </c>
      <c r="U291" t="s">
        <v>1943</v>
      </c>
      <c r="V291" t="s">
        <v>1944</v>
      </c>
      <c r="W291" t="s">
        <v>1945</v>
      </c>
      <c r="X291" t="str">
        <f>CONCATENATE(C291," ",D291)</f>
        <v>Serard Philippe</v>
      </c>
      <c r="AA291">
        <f t="shared" si="24"/>
        <v>0</v>
      </c>
      <c r="AB291" s="5">
        <f t="shared" si="25"/>
        <v>0</v>
      </c>
      <c r="AC291">
        <v>500</v>
      </c>
      <c r="AD291">
        <f t="shared" si="26"/>
        <v>10</v>
      </c>
      <c r="AE291" s="5">
        <f t="shared" si="27"/>
        <v>7</v>
      </c>
      <c r="AF291">
        <v>500</v>
      </c>
      <c r="AG291" s="3">
        <f t="shared" si="28"/>
        <v>7.8500000000000014</v>
      </c>
      <c r="AH291" s="5">
        <f t="shared" si="29"/>
        <v>5.495000000000001</v>
      </c>
      <c r="AI291" s="10">
        <f>AB291+AE291+AH291</f>
        <v>12.495000000000001</v>
      </c>
    </row>
    <row r="292" spans="1:35" hidden="1" x14ac:dyDescent="0.25">
      <c r="A292" t="s">
        <v>956</v>
      </c>
      <c r="B292" t="s">
        <v>24</v>
      </c>
      <c r="C292" t="s">
        <v>957</v>
      </c>
      <c r="D292" t="s">
        <v>958</v>
      </c>
      <c r="F292" s="1">
        <v>31707</v>
      </c>
      <c r="G292" t="s">
        <v>53</v>
      </c>
      <c r="H292" t="s">
        <v>28</v>
      </c>
      <c r="K292" t="s">
        <v>29</v>
      </c>
      <c r="L292" t="s">
        <v>959</v>
      </c>
      <c r="M292">
        <v>31120</v>
      </c>
      <c r="N292" t="s">
        <v>53</v>
      </c>
      <c r="O292" t="s">
        <v>32</v>
      </c>
      <c r="P292" t="s">
        <v>32</v>
      </c>
      <c r="Q292" t="s">
        <v>32</v>
      </c>
      <c r="R292" t="s">
        <v>960</v>
      </c>
      <c r="T292" t="s">
        <v>961</v>
      </c>
      <c r="X292" t="str">
        <f>CONCATENATE(C292," ",D292)</f>
        <v>Severac Gaetan</v>
      </c>
      <c r="Z292">
        <v>100</v>
      </c>
      <c r="AA292">
        <f t="shared" si="24"/>
        <v>2</v>
      </c>
      <c r="AB292" s="5">
        <f t="shared" si="25"/>
        <v>1.4</v>
      </c>
      <c r="AC292">
        <v>300</v>
      </c>
      <c r="AD292">
        <f t="shared" si="26"/>
        <v>6</v>
      </c>
      <c r="AE292" s="5">
        <f t="shared" si="27"/>
        <v>4.2</v>
      </c>
      <c r="AF292">
        <v>300</v>
      </c>
      <c r="AG292" s="3">
        <f t="shared" si="28"/>
        <v>4.7100000000000009</v>
      </c>
      <c r="AH292" s="5">
        <f t="shared" si="29"/>
        <v>3.2970000000000006</v>
      </c>
    </row>
    <row r="293" spans="1:35" x14ac:dyDescent="0.25">
      <c r="A293" t="s">
        <v>1668</v>
      </c>
      <c r="B293" t="s">
        <v>24</v>
      </c>
      <c r="C293" t="s">
        <v>1658</v>
      </c>
      <c r="D293" t="s">
        <v>1666</v>
      </c>
      <c r="E293" t="s">
        <v>144</v>
      </c>
      <c r="F293" s="1">
        <v>26460</v>
      </c>
      <c r="G293" t="s">
        <v>947</v>
      </c>
      <c r="H293" t="s">
        <v>28</v>
      </c>
      <c r="K293" t="s">
        <v>29</v>
      </c>
      <c r="L293" t="s">
        <v>1660</v>
      </c>
      <c r="M293">
        <v>31320</v>
      </c>
      <c r="N293" t="s">
        <v>1661</v>
      </c>
      <c r="O293" t="s">
        <v>32</v>
      </c>
      <c r="P293" t="s">
        <v>32</v>
      </c>
      <c r="Q293" t="s">
        <v>32</v>
      </c>
      <c r="R293">
        <v>33676041461</v>
      </c>
      <c r="T293" t="s">
        <v>1667</v>
      </c>
      <c r="U293" t="s">
        <v>1664</v>
      </c>
      <c r="V293" t="s">
        <v>1665</v>
      </c>
      <c r="W293" t="s">
        <v>67</v>
      </c>
      <c r="X293" t="str">
        <f>CONCATENATE(C293," ",D293)</f>
        <v>SFEIR Arnault</v>
      </c>
      <c r="Z293">
        <v>500</v>
      </c>
      <c r="AA293">
        <f t="shared" si="24"/>
        <v>10</v>
      </c>
      <c r="AB293" s="5">
        <f t="shared" si="25"/>
        <v>7</v>
      </c>
      <c r="AC293">
        <v>500</v>
      </c>
      <c r="AD293">
        <f t="shared" si="26"/>
        <v>10</v>
      </c>
      <c r="AE293" s="5">
        <f t="shared" si="27"/>
        <v>7</v>
      </c>
      <c r="AF293">
        <v>500</v>
      </c>
      <c r="AG293" s="3">
        <f t="shared" si="28"/>
        <v>7.8500000000000014</v>
      </c>
      <c r="AH293" s="5">
        <f t="shared" si="29"/>
        <v>5.495000000000001</v>
      </c>
      <c r="AI293" s="10">
        <f>AB293+AE293+AH293</f>
        <v>19.495000000000001</v>
      </c>
    </row>
    <row r="294" spans="1:35" x14ac:dyDescent="0.25">
      <c r="A294" t="s">
        <v>1657</v>
      </c>
      <c r="B294" t="s">
        <v>48</v>
      </c>
      <c r="C294" t="s">
        <v>1658</v>
      </c>
      <c r="D294" t="s">
        <v>1659</v>
      </c>
      <c r="E294" t="s">
        <v>1189</v>
      </c>
      <c r="F294" s="1">
        <v>39891</v>
      </c>
      <c r="G294" t="s">
        <v>53</v>
      </c>
      <c r="H294" t="s">
        <v>676</v>
      </c>
      <c r="K294" t="s">
        <v>29</v>
      </c>
      <c r="L294" t="s">
        <v>1660</v>
      </c>
      <c r="M294">
        <v>31320</v>
      </c>
      <c r="N294" t="s">
        <v>1661</v>
      </c>
      <c r="O294" t="s">
        <v>32</v>
      </c>
      <c r="P294" t="s">
        <v>32</v>
      </c>
      <c r="Q294" t="s">
        <v>32</v>
      </c>
      <c r="R294" t="s">
        <v>1662</v>
      </c>
      <c r="T294" t="s">
        <v>1663</v>
      </c>
      <c r="U294" t="s">
        <v>1664</v>
      </c>
      <c r="V294" t="s">
        <v>1665</v>
      </c>
      <c r="W294" t="s">
        <v>67</v>
      </c>
      <c r="X294" t="str">
        <f>CONCATENATE(C294," ",D294)</f>
        <v>SFEIR Orlane</v>
      </c>
      <c r="Z294">
        <v>500</v>
      </c>
      <c r="AA294">
        <f t="shared" si="24"/>
        <v>10</v>
      </c>
      <c r="AB294" s="5">
        <f t="shared" si="25"/>
        <v>7</v>
      </c>
      <c r="AC294">
        <v>500</v>
      </c>
      <c r="AD294">
        <f t="shared" si="26"/>
        <v>10</v>
      </c>
      <c r="AE294" s="5">
        <f t="shared" si="27"/>
        <v>7</v>
      </c>
      <c r="AF294">
        <v>500</v>
      </c>
      <c r="AG294" s="3">
        <f t="shared" si="28"/>
        <v>7.8500000000000014</v>
      </c>
      <c r="AH294" s="5">
        <f t="shared" si="29"/>
        <v>5.495000000000001</v>
      </c>
      <c r="AI294" s="10">
        <f>AB294+AE294+AH294</f>
        <v>19.495000000000001</v>
      </c>
    </row>
    <row r="295" spans="1:35" hidden="1" x14ac:dyDescent="0.25">
      <c r="A295" t="s">
        <v>945</v>
      </c>
      <c r="B295" t="s">
        <v>48</v>
      </c>
      <c r="C295" t="s">
        <v>946</v>
      </c>
      <c r="D295" t="s">
        <v>451</v>
      </c>
      <c r="E295" t="s">
        <v>120</v>
      </c>
      <c r="F295" s="1">
        <v>22459</v>
      </c>
      <c r="G295" t="s">
        <v>947</v>
      </c>
      <c r="H295" t="s">
        <v>28</v>
      </c>
      <c r="K295" t="s">
        <v>29</v>
      </c>
      <c r="L295" t="s">
        <v>948</v>
      </c>
      <c r="M295">
        <v>31750</v>
      </c>
      <c r="N295" t="s">
        <v>273</v>
      </c>
      <c r="O295" t="s">
        <v>32</v>
      </c>
      <c r="P295" t="s">
        <v>32</v>
      </c>
      <c r="Q295" t="s">
        <v>32</v>
      </c>
      <c r="R295" t="s">
        <v>949</v>
      </c>
      <c r="T295" t="s">
        <v>950</v>
      </c>
      <c r="X295" t="str">
        <f>CONCATENATE(C295," ",D295)</f>
        <v>Sikner Florence</v>
      </c>
      <c r="Z295">
        <v>250</v>
      </c>
      <c r="AA295">
        <f t="shared" si="24"/>
        <v>5</v>
      </c>
      <c r="AB295" s="5">
        <f t="shared" si="25"/>
        <v>3.5</v>
      </c>
      <c r="AC295">
        <v>250</v>
      </c>
      <c r="AD295">
        <f t="shared" si="26"/>
        <v>5</v>
      </c>
      <c r="AE295" s="5">
        <f t="shared" si="27"/>
        <v>3.5</v>
      </c>
      <c r="AF295">
        <v>250</v>
      </c>
      <c r="AG295" s="3">
        <f t="shared" si="28"/>
        <v>3.9250000000000007</v>
      </c>
      <c r="AH295" s="5">
        <f t="shared" si="29"/>
        <v>2.7475000000000005</v>
      </c>
    </row>
    <row r="296" spans="1:35" hidden="1" x14ac:dyDescent="0.25">
      <c r="A296" t="s">
        <v>2230</v>
      </c>
      <c r="B296" t="s">
        <v>48</v>
      </c>
      <c r="C296" t="s">
        <v>2231</v>
      </c>
      <c r="D296" t="s">
        <v>2232</v>
      </c>
      <c r="E296" t="s">
        <v>1535</v>
      </c>
      <c r="F296" s="1">
        <v>25047</v>
      </c>
      <c r="G296" t="s">
        <v>2233</v>
      </c>
      <c r="H296" t="s">
        <v>28</v>
      </c>
      <c r="K296" t="s">
        <v>29</v>
      </c>
      <c r="L296" t="s">
        <v>1538</v>
      </c>
      <c r="M296">
        <v>31450</v>
      </c>
      <c r="N296" t="s">
        <v>553</v>
      </c>
      <c r="O296" t="s">
        <v>32</v>
      </c>
      <c r="P296" t="s">
        <v>32</v>
      </c>
      <c r="Q296" t="s">
        <v>32</v>
      </c>
      <c r="R296" t="s">
        <v>2234</v>
      </c>
      <c r="T296" t="s">
        <v>2235</v>
      </c>
      <c r="X296" t="str">
        <f>CONCATENATE(C296," ",D296)</f>
        <v>Soussi El Batoul</v>
      </c>
      <c r="AA296">
        <f t="shared" si="24"/>
        <v>0</v>
      </c>
      <c r="AB296" s="5">
        <f t="shared" si="25"/>
        <v>0</v>
      </c>
      <c r="AC296">
        <v>500</v>
      </c>
      <c r="AD296">
        <f t="shared" si="26"/>
        <v>10</v>
      </c>
      <c r="AE296" s="5">
        <f t="shared" si="27"/>
        <v>7</v>
      </c>
      <c r="AF296">
        <v>500</v>
      </c>
      <c r="AG296" s="3">
        <f t="shared" si="28"/>
        <v>7.8500000000000014</v>
      </c>
      <c r="AH296" s="5">
        <f t="shared" si="29"/>
        <v>5.495000000000001</v>
      </c>
    </row>
    <row r="297" spans="1:35" hidden="1" x14ac:dyDescent="0.25">
      <c r="A297" t="s">
        <v>2443</v>
      </c>
      <c r="B297" t="s">
        <v>24</v>
      </c>
      <c r="C297" t="s">
        <v>2444</v>
      </c>
      <c r="D297" t="s">
        <v>2445</v>
      </c>
      <c r="E297" t="s">
        <v>2445</v>
      </c>
      <c r="F297" s="1">
        <v>26663</v>
      </c>
      <c r="G297" t="s">
        <v>1891</v>
      </c>
      <c r="H297" t="s">
        <v>28</v>
      </c>
      <c r="K297" t="s">
        <v>29</v>
      </c>
      <c r="L297" t="s">
        <v>2446</v>
      </c>
      <c r="M297">
        <v>31810</v>
      </c>
      <c r="N297" t="s">
        <v>111</v>
      </c>
      <c r="O297" t="s">
        <v>32</v>
      </c>
      <c r="P297" t="s">
        <v>32</v>
      </c>
      <c r="Q297" t="s">
        <v>32</v>
      </c>
      <c r="R297">
        <v>33676121123</v>
      </c>
      <c r="S297">
        <v>33676121123</v>
      </c>
      <c r="T297" t="s">
        <v>2447</v>
      </c>
      <c r="V297" t="s">
        <v>95</v>
      </c>
      <c r="X297" t="str">
        <f>CONCATENATE(C297," ",D297)</f>
        <v>sperandio mathieu</v>
      </c>
      <c r="AA297">
        <f t="shared" si="24"/>
        <v>0</v>
      </c>
      <c r="AB297" s="5">
        <f t="shared" si="25"/>
        <v>0</v>
      </c>
      <c r="AD297">
        <f t="shared" si="26"/>
        <v>0</v>
      </c>
      <c r="AE297" s="5">
        <f t="shared" si="27"/>
        <v>0</v>
      </c>
      <c r="AF297">
        <v>450</v>
      </c>
      <c r="AG297" s="3">
        <f t="shared" si="28"/>
        <v>7.0650000000000013</v>
      </c>
      <c r="AH297" s="5">
        <f t="shared" si="29"/>
        <v>4.9455000000000009</v>
      </c>
    </row>
    <row r="298" spans="1:35" x14ac:dyDescent="0.25">
      <c r="A298" t="s">
        <v>1354</v>
      </c>
      <c r="B298" t="s">
        <v>48</v>
      </c>
      <c r="C298" t="s">
        <v>1355</v>
      </c>
      <c r="D298" t="s">
        <v>1060</v>
      </c>
      <c r="F298" s="1">
        <v>24525</v>
      </c>
      <c r="G298" t="s">
        <v>1356</v>
      </c>
      <c r="H298" t="s">
        <v>28</v>
      </c>
      <c r="K298" t="s">
        <v>29</v>
      </c>
      <c r="L298" t="s">
        <v>1357</v>
      </c>
      <c r="M298">
        <v>31570</v>
      </c>
      <c r="N298" t="s">
        <v>1358</v>
      </c>
      <c r="O298" t="s">
        <v>32</v>
      </c>
      <c r="P298" t="s">
        <v>32</v>
      </c>
      <c r="Q298" t="s">
        <v>32</v>
      </c>
      <c r="R298" t="s">
        <v>1359</v>
      </c>
      <c r="S298">
        <v>33561833178</v>
      </c>
      <c r="T298" t="s">
        <v>1360</v>
      </c>
      <c r="U298" t="s">
        <v>1361</v>
      </c>
      <c r="V298" t="s">
        <v>1362</v>
      </c>
      <c r="W298" t="s">
        <v>118</v>
      </c>
      <c r="X298" t="str">
        <f>CONCATENATE(C298," ",D298)</f>
        <v>Stevenet Catherine</v>
      </c>
      <c r="Z298">
        <v>500</v>
      </c>
      <c r="AA298">
        <f t="shared" si="24"/>
        <v>10</v>
      </c>
      <c r="AB298" s="5">
        <f t="shared" si="25"/>
        <v>7</v>
      </c>
      <c r="AC298">
        <v>1000</v>
      </c>
      <c r="AD298">
        <f t="shared" si="26"/>
        <v>20</v>
      </c>
      <c r="AE298" s="5">
        <f t="shared" si="27"/>
        <v>14</v>
      </c>
      <c r="AF298">
        <v>1000</v>
      </c>
      <c r="AG298" s="3">
        <f t="shared" si="28"/>
        <v>15.700000000000003</v>
      </c>
      <c r="AH298" s="5">
        <f t="shared" si="29"/>
        <v>10.990000000000002</v>
      </c>
      <c r="AI298" s="10">
        <f>AB298+AE298+AH298</f>
        <v>31.990000000000002</v>
      </c>
    </row>
    <row r="299" spans="1:35" hidden="1" x14ac:dyDescent="0.25">
      <c r="A299" t="s">
        <v>1210</v>
      </c>
      <c r="B299" t="s">
        <v>24</v>
      </c>
      <c r="C299" t="s">
        <v>1211</v>
      </c>
      <c r="D299" t="s">
        <v>197</v>
      </c>
      <c r="F299" s="1">
        <v>18317</v>
      </c>
      <c r="G299" t="s">
        <v>53</v>
      </c>
      <c r="H299" t="s">
        <v>28</v>
      </c>
      <c r="K299" t="s">
        <v>29</v>
      </c>
      <c r="L299" t="s">
        <v>1212</v>
      </c>
      <c r="M299">
        <v>31810</v>
      </c>
      <c r="N299" t="s">
        <v>1213</v>
      </c>
      <c r="O299" t="s">
        <v>32</v>
      </c>
      <c r="P299" t="s">
        <v>32</v>
      </c>
      <c r="Q299" t="s">
        <v>32</v>
      </c>
      <c r="R299" t="s">
        <v>1214</v>
      </c>
      <c r="T299" t="s">
        <v>1215</v>
      </c>
      <c r="X299" t="str">
        <f>CONCATENATE(C299," ",D299)</f>
        <v>Surin Philippe</v>
      </c>
      <c r="Z299">
        <v>100</v>
      </c>
      <c r="AA299">
        <f t="shared" si="24"/>
        <v>2</v>
      </c>
      <c r="AB299" s="5">
        <f t="shared" si="25"/>
        <v>1.4</v>
      </c>
      <c r="AC299">
        <v>100</v>
      </c>
      <c r="AD299">
        <f t="shared" si="26"/>
        <v>2</v>
      </c>
      <c r="AE299" s="5">
        <f t="shared" si="27"/>
        <v>1.4</v>
      </c>
      <c r="AF299">
        <v>100</v>
      </c>
      <c r="AG299" s="3">
        <f t="shared" si="28"/>
        <v>1.5700000000000003</v>
      </c>
      <c r="AH299" s="5">
        <f t="shared" si="29"/>
        <v>1.0990000000000002</v>
      </c>
    </row>
    <row r="300" spans="1:35" x14ac:dyDescent="0.25">
      <c r="A300" t="s">
        <v>1905</v>
      </c>
      <c r="B300" t="s">
        <v>24</v>
      </c>
      <c r="C300" t="s">
        <v>1897</v>
      </c>
      <c r="D300" t="s">
        <v>1906</v>
      </c>
      <c r="E300" t="s">
        <v>144</v>
      </c>
      <c r="F300" s="1">
        <v>22570</v>
      </c>
      <c r="G300" t="s">
        <v>1891</v>
      </c>
      <c r="H300" t="s">
        <v>28</v>
      </c>
      <c r="K300" t="s">
        <v>29</v>
      </c>
      <c r="L300" t="s">
        <v>1907</v>
      </c>
      <c r="M300">
        <v>31320</v>
      </c>
      <c r="N300" t="s">
        <v>1893</v>
      </c>
      <c r="O300" t="s">
        <v>32</v>
      </c>
      <c r="P300" t="s">
        <v>32</v>
      </c>
      <c r="Q300" t="s">
        <v>32</v>
      </c>
      <c r="R300">
        <v>33622452225</v>
      </c>
      <c r="T300" t="s">
        <v>1908</v>
      </c>
      <c r="U300" t="s">
        <v>1909</v>
      </c>
      <c r="V300" s="11" t="s">
        <v>2806</v>
      </c>
      <c r="W300" t="s">
        <v>57</v>
      </c>
      <c r="X300" t="str">
        <f>CONCATENATE(C300," ",D300)</f>
        <v>TEYSSIER JOEL</v>
      </c>
      <c r="AA300">
        <f t="shared" si="24"/>
        <v>0</v>
      </c>
      <c r="AB300" s="5">
        <f t="shared" si="25"/>
        <v>0</v>
      </c>
      <c r="AC300">
        <v>500</v>
      </c>
      <c r="AD300">
        <f t="shared" si="26"/>
        <v>10</v>
      </c>
      <c r="AE300" s="5">
        <f t="shared" si="27"/>
        <v>7</v>
      </c>
      <c r="AF300">
        <v>500</v>
      </c>
      <c r="AG300" s="3">
        <f t="shared" si="28"/>
        <v>7.8500000000000014</v>
      </c>
      <c r="AH300" s="5">
        <f t="shared" si="29"/>
        <v>5.495000000000001</v>
      </c>
      <c r="AI300" s="10">
        <f>AB300+AE300+AH300</f>
        <v>12.495000000000001</v>
      </c>
    </row>
    <row r="301" spans="1:35" hidden="1" x14ac:dyDescent="0.25">
      <c r="A301" t="s">
        <v>1896</v>
      </c>
      <c r="B301" t="s">
        <v>24</v>
      </c>
      <c r="C301" t="s">
        <v>1897</v>
      </c>
      <c r="D301" t="s">
        <v>1898</v>
      </c>
      <c r="F301" s="1">
        <v>34060</v>
      </c>
      <c r="G301" t="s">
        <v>31</v>
      </c>
      <c r="H301" t="s">
        <v>28</v>
      </c>
      <c r="K301" t="s">
        <v>29</v>
      </c>
      <c r="L301" t="s">
        <v>1892</v>
      </c>
      <c r="M301">
        <v>31320</v>
      </c>
      <c r="N301" t="s">
        <v>1893</v>
      </c>
      <c r="O301" t="s">
        <v>32</v>
      </c>
      <c r="P301" t="s">
        <v>32</v>
      </c>
      <c r="Q301" t="s">
        <v>32</v>
      </c>
      <c r="R301" t="s">
        <v>1899</v>
      </c>
      <c r="T301" t="s">
        <v>1900</v>
      </c>
      <c r="X301" t="str">
        <f>CONCATENATE(C301," ",D301)</f>
        <v>TEYSSIER LAURENT</v>
      </c>
      <c r="AA301">
        <f t="shared" si="24"/>
        <v>0</v>
      </c>
      <c r="AB301" s="5">
        <f t="shared" si="25"/>
        <v>0</v>
      </c>
      <c r="AC301">
        <v>500</v>
      </c>
      <c r="AD301">
        <f t="shared" si="26"/>
        <v>10</v>
      </c>
      <c r="AE301" s="5">
        <f t="shared" si="27"/>
        <v>7</v>
      </c>
      <c r="AF301">
        <v>500</v>
      </c>
      <c r="AG301" s="3">
        <f t="shared" si="28"/>
        <v>7.8500000000000014</v>
      </c>
      <c r="AH301" s="5">
        <f t="shared" si="29"/>
        <v>5.495000000000001</v>
      </c>
    </row>
    <row r="302" spans="1:35" hidden="1" x14ac:dyDescent="0.25">
      <c r="A302" t="s">
        <v>1901</v>
      </c>
      <c r="B302" t="s">
        <v>24</v>
      </c>
      <c r="C302" t="s">
        <v>1897</v>
      </c>
      <c r="D302" t="s">
        <v>1902</v>
      </c>
      <c r="E302" t="s">
        <v>144</v>
      </c>
      <c r="F302" s="1">
        <v>33194</v>
      </c>
      <c r="G302" t="s">
        <v>1891</v>
      </c>
      <c r="H302" t="s">
        <v>28</v>
      </c>
      <c r="K302" t="s">
        <v>29</v>
      </c>
      <c r="L302" t="s">
        <v>1892</v>
      </c>
      <c r="M302">
        <v>31320</v>
      </c>
      <c r="N302" t="s">
        <v>1893</v>
      </c>
      <c r="O302" t="s">
        <v>32</v>
      </c>
      <c r="P302" t="s">
        <v>32</v>
      </c>
      <c r="Q302" t="s">
        <v>32</v>
      </c>
      <c r="R302" t="s">
        <v>1903</v>
      </c>
      <c r="T302" t="s">
        <v>1904</v>
      </c>
      <c r="X302" t="str">
        <f>CONCATENATE(C302," ",D302)</f>
        <v>TEYSSIER MARC</v>
      </c>
      <c r="AA302">
        <f t="shared" si="24"/>
        <v>0</v>
      </c>
      <c r="AB302" s="5">
        <f t="shared" si="25"/>
        <v>0</v>
      </c>
      <c r="AC302">
        <v>500</v>
      </c>
      <c r="AD302">
        <f t="shared" si="26"/>
        <v>10</v>
      </c>
      <c r="AE302" s="5">
        <f t="shared" si="27"/>
        <v>7</v>
      </c>
      <c r="AF302">
        <v>500</v>
      </c>
      <c r="AG302" s="3">
        <f t="shared" si="28"/>
        <v>7.8500000000000014</v>
      </c>
      <c r="AH302" s="5">
        <f t="shared" si="29"/>
        <v>5.495000000000001</v>
      </c>
    </row>
    <row r="303" spans="1:35" hidden="1" x14ac:dyDescent="0.25">
      <c r="A303" t="s">
        <v>2357</v>
      </c>
      <c r="B303" t="s">
        <v>24</v>
      </c>
      <c r="C303" t="s">
        <v>2358</v>
      </c>
      <c r="D303" t="s">
        <v>1226</v>
      </c>
      <c r="E303" t="s">
        <v>144</v>
      </c>
      <c r="F303" s="1">
        <v>30407</v>
      </c>
      <c r="G303" t="s">
        <v>2359</v>
      </c>
      <c r="H303" t="s">
        <v>28</v>
      </c>
      <c r="K303" t="s">
        <v>29</v>
      </c>
      <c r="L303" t="s">
        <v>2360</v>
      </c>
      <c r="M303">
        <v>31170</v>
      </c>
      <c r="N303" t="s">
        <v>2361</v>
      </c>
      <c r="O303" t="s">
        <v>32</v>
      </c>
      <c r="P303" t="s">
        <v>32</v>
      </c>
      <c r="Q303" t="s">
        <v>32</v>
      </c>
      <c r="R303" t="s">
        <v>2362</v>
      </c>
      <c r="T303" t="s">
        <v>2363</v>
      </c>
      <c r="X303" t="str">
        <f>CONCATENATE(C303," ",D303)</f>
        <v>Thierry Xavier</v>
      </c>
      <c r="AA303">
        <f t="shared" si="24"/>
        <v>0</v>
      </c>
      <c r="AB303" s="5">
        <f t="shared" si="25"/>
        <v>0</v>
      </c>
      <c r="AD303">
        <f t="shared" si="26"/>
        <v>0</v>
      </c>
      <c r="AE303" s="5">
        <f t="shared" si="27"/>
        <v>0</v>
      </c>
      <c r="AF303">
        <v>100</v>
      </c>
      <c r="AG303" s="3">
        <f t="shared" si="28"/>
        <v>1.5700000000000003</v>
      </c>
      <c r="AH303" s="5">
        <f t="shared" si="29"/>
        <v>1.0990000000000002</v>
      </c>
    </row>
    <row r="304" spans="1:35" x14ac:dyDescent="0.25">
      <c r="A304" t="s">
        <v>58</v>
      </c>
      <c r="B304" t="s">
        <v>24</v>
      </c>
      <c r="C304" t="s">
        <v>59</v>
      </c>
      <c r="D304" t="s">
        <v>60</v>
      </c>
      <c r="E304" t="s">
        <v>60</v>
      </c>
      <c r="F304" s="1">
        <v>25897</v>
      </c>
      <c r="G304" t="s">
        <v>61</v>
      </c>
      <c r="H304" t="s">
        <v>28</v>
      </c>
      <c r="K304" t="s">
        <v>29</v>
      </c>
      <c r="L304" t="s">
        <v>62</v>
      </c>
      <c r="M304">
        <v>31320</v>
      </c>
      <c r="N304" t="s">
        <v>63</v>
      </c>
      <c r="O304" t="s">
        <v>32</v>
      </c>
      <c r="P304" t="s">
        <v>32</v>
      </c>
      <c r="Q304" t="s">
        <v>32</v>
      </c>
      <c r="R304">
        <v>33627650453</v>
      </c>
      <c r="S304">
        <v>33627650453</v>
      </c>
      <c r="T304" t="s">
        <v>64</v>
      </c>
      <c r="U304" t="s">
        <v>65</v>
      </c>
      <c r="V304" t="s">
        <v>66</v>
      </c>
      <c r="W304" t="s">
        <v>67</v>
      </c>
      <c r="X304" t="str">
        <f>CONCATENATE(C304," ",D304)</f>
        <v>Thil Christian</v>
      </c>
      <c r="Z304">
        <v>500</v>
      </c>
      <c r="AA304">
        <f t="shared" si="24"/>
        <v>10</v>
      </c>
      <c r="AB304" s="5">
        <f t="shared" si="25"/>
        <v>7</v>
      </c>
      <c r="AC304">
        <v>500</v>
      </c>
      <c r="AD304">
        <f t="shared" si="26"/>
        <v>10</v>
      </c>
      <c r="AE304" s="5">
        <f t="shared" si="27"/>
        <v>7</v>
      </c>
      <c r="AF304">
        <v>500</v>
      </c>
      <c r="AG304" s="3">
        <f t="shared" si="28"/>
        <v>7.8500000000000014</v>
      </c>
      <c r="AH304" s="5">
        <f t="shared" si="29"/>
        <v>5.495000000000001</v>
      </c>
      <c r="AI304" s="10">
        <f>AB304+AE304+AH304</f>
        <v>19.495000000000001</v>
      </c>
    </row>
    <row r="305" spans="1:35" hidden="1" x14ac:dyDescent="0.25">
      <c r="A305" t="s">
        <v>2365</v>
      </c>
      <c r="B305" t="s">
        <v>24</v>
      </c>
      <c r="C305" t="s">
        <v>2366</v>
      </c>
      <c r="D305" t="s">
        <v>2367</v>
      </c>
      <c r="E305" t="s">
        <v>2368</v>
      </c>
      <c r="F305" s="1">
        <v>25897</v>
      </c>
      <c r="G305" t="s">
        <v>61</v>
      </c>
      <c r="H305" t="s">
        <v>358</v>
      </c>
      <c r="I305" t="s">
        <v>2369</v>
      </c>
      <c r="J305" t="s">
        <v>2370</v>
      </c>
      <c r="K305" t="s">
        <v>29</v>
      </c>
      <c r="L305" t="s">
        <v>2371</v>
      </c>
      <c r="M305">
        <v>31320</v>
      </c>
      <c r="N305" t="s">
        <v>2372</v>
      </c>
      <c r="O305" t="s">
        <v>32</v>
      </c>
      <c r="P305" t="s">
        <v>32</v>
      </c>
      <c r="Q305" t="s">
        <v>32</v>
      </c>
      <c r="R305">
        <v>33627650453</v>
      </c>
      <c r="S305">
        <v>33627650453</v>
      </c>
      <c r="T305" t="s">
        <v>64</v>
      </c>
      <c r="V305" t="s">
        <v>95</v>
      </c>
      <c r="X305" t="str">
        <f>CONCATENATE(C305," ",D305)</f>
        <v>THIL Monsieur le président Christian</v>
      </c>
      <c r="AA305">
        <f t="shared" si="24"/>
        <v>0</v>
      </c>
      <c r="AB305" s="5">
        <f t="shared" si="25"/>
        <v>0</v>
      </c>
      <c r="AD305">
        <f t="shared" si="26"/>
        <v>0</v>
      </c>
      <c r="AE305" s="5">
        <f t="shared" si="27"/>
        <v>0</v>
      </c>
      <c r="AF305">
        <v>100</v>
      </c>
      <c r="AG305" s="3">
        <f t="shared" si="28"/>
        <v>1.5700000000000003</v>
      </c>
      <c r="AH305" s="5">
        <f t="shared" si="29"/>
        <v>1.0990000000000002</v>
      </c>
    </row>
    <row r="306" spans="1:35" x14ac:dyDescent="0.25">
      <c r="A306" t="s">
        <v>613</v>
      </c>
      <c r="B306" t="s">
        <v>24</v>
      </c>
      <c r="C306" t="s">
        <v>614</v>
      </c>
      <c r="D306" t="s">
        <v>615</v>
      </c>
      <c r="F306" s="1">
        <v>40729</v>
      </c>
      <c r="G306" t="s">
        <v>223</v>
      </c>
      <c r="H306" t="s">
        <v>28</v>
      </c>
      <c r="K306" t="s">
        <v>29</v>
      </c>
      <c r="L306" t="s">
        <v>424</v>
      </c>
      <c r="M306">
        <v>31570</v>
      </c>
      <c r="N306" t="s">
        <v>616</v>
      </c>
      <c r="O306" t="s">
        <v>32</v>
      </c>
      <c r="P306" t="s">
        <v>32</v>
      </c>
      <c r="Q306" t="s">
        <v>32</v>
      </c>
      <c r="R306">
        <v>33656663190</v>
      </c>
      <c r="S306">
        <v>33627650453</v>
      </c>
      <c r="T306" t="s">
        <v>617</v>
      </c>
      <c r="U306" t="s">
        <v>618</v>
      </c>
      <c r="V306" t="s">
        <v>66</v>
      </c>
      <c r="W306" t="s">
        <v>67</v>
      </c>
      <c r="X306" t="str">
        <f>CONCATENATE(C306," ",D306)</f>
        <v>Thil-Pulgar Gaël</v>
      </c>
      <c r="Z306">
        <v>500</v>
      </c>
      <c r="AA306">
        <f t="shared" si="24"/>
        <v>10</v>
      </c>
      <c r="AB306" s="5">
        <f t="shared" si="25"/>
        <v>7</v>
      </c>
      <c r="AC306">
        <v>500</v>
      </c>
      <c r="AD306">
        <f t="shared" si="26"/>
        <v>10</v>
      </c>
      <c r="AE306" s="5">
        <f t="shared" si="27"/>
        <v>7</v>
      </c>
      <c r="AF306">
        <v>500</v>
      </c>
      <c r="AG306" s="3">
        <f t="shared" si="28"/>
        <v>7.8500000000000014</v>
      </c>
      <c r="AH306" s="5">
        <f t="shared" si="29"/>
        <v>5.495000000000001</v>
      </c>
      <c r="AI306" s="10">
        <f>AB306+AE306+AH306</f>
        <v>19.495000000000001</v>
      </c>
    </row>
    <row r="307" spans="1:35" hidden="1" x14ac:dyDescent="0.25">
      <c r="A307" t="s">
        <v>2292</v>
      </c>
      <c r="B307" t="s">
        <v>24</v>
      </c>
      <c r="C307" t="s">
        <v>2293</v>
      </c>
      <c r="D307" t="s">
        <v>2294</v>
      </c>
      <c r="E307" t="s">
        <v>144</v>
      </c>
      <c r="F307" s="1">
        <v>31057</v>
      </c>
      <c r="G307" t="s">
        <v>2295</v>
      </c>
      <c r="H307" t="s">
        <v>28</v>
      </c>
      <c r="K307" t="s">
        <v>29</v>
      </c>
      <c r="L307" t="s">
        <v>2296</v>
      </c>
      <c r="M307">
        <v>31520</v>
      </c>
      <c r="N307" t="s">
        <v>2297</v>
      </c>
      <c r="O307" t="s">
        <v>32</v>
      </c>
      <c r="P307" t="s">
        <v>32</v>
      </c>
      <c r="Q307" t="s">
        <v>32</v>
      </c>
      <c r="R307" t="s">
        <v>2298</v>
      </c>
      <c r="T307" t="s">
        <v>2299</v>
      </c>
      <c r="X307" t="str">
        <f>CONCATENATE(C307," ",D307)</f>
        <v>THUARD Gildas</v>
      </c>
      <c r="AA307">
        <f t="shared" si="24"/>
        <v>0</v>
      </c>
      <c r="AB307" s="5">
        <f t="shared" si="25"/>
        <v>0</v>
      </c>
      <c r="AD307">
        <f t="shared" si="26"/>
        <v>0</v>
      </c>
      <c r="AE307" s="5">
        <f t="shared" si="27"/>
        <v>0</v>
      </c>
      <c r="AF307">
        <v>50</v>
      </c>
      <c r="AG307" s="3">
        <f t="shared" si="28"/>
        <v>0.78500000000000014</v>
      </c>
      <c r="AH307" s="5">
        <f t="shared" si="29"/>
        <v>0.5495000000000001</v>
      </c>
    </row>
    <row r="308" spans="1:35" hidden="1" x14ac:dyDescent="0.25">
      <c r="A308" t="s">
        <v>806</v>
      </c>
      <c r="B308" t="s">
        <v>48</v>
      </c>
      <c r="C308" t="s">
        <v>807</v>
      </c>
      <c r="D308" t="s">
        <v>808</v>
      </c>
      <c r="E308" t="s">
        <v>809</v>
      </c>
      <c r="F308" s="1">
        <v>24828</v>
      </c>
      <c r="G308" t="s">
        <v>810</v>
      </c>
      <c r="H308" t="s">
        <v>28</v>
      </c>
      <c r="K308" t="s">
        <v>29</v>
      </c>
      <c r="L308" t="s">
        <v>803</v>
      </c>
      <c r="M308">
        <v>31320</v>
      </c>
      <c r="N308" t="s">
        <v>93</v>
      </c>
      <c r="O308" t="s">
        <v>32</v>
      </c>
      <c r="P308" t="s">
        <v>32</v>
      </c>
      <c r="Q308" t="s">
        <v>32</v>
      </c>
      <c r="R308" t="s">
        <v>804</v>
      </c>
      <c r="T308" t="s">
        <v>805</v>
      </c>
      <c r="X308" t="str">
        <f>CONCATENATE(C308," ",D308)</f>
        <v>Tosser Gwenola</v>
      </c>
      <c r="Z308">
        <v>500</v>
      </c>
      <c r="AA308">
        <f t="shared" si="24"/>
        <v>10</v>
      </c>
      <c r="AB308" s="5">
        <f t="shared" si="25"/>
        <v>7</v>
      </c>
      <c r="AC308">
        <v>500</v>
      </c>
      <c r="AD308">
        <f t="shared" si="26"/>
        <v>10</v>
      </c>
      <c r="AE308" s="5">
        <f t="shared" si="27"/>
        <v>7</v>
      </c>
      <c r="AF308">
        <v>500</v>
      </c>
      <c r="AG308" s="3">
        <f t="shared" si="28"/>
        <v>7.8500000000000014</v>
      </c>
      <c r="AH308" s="5">
        <f t="shared" si="29"/>
        <v>5.495000000000001</v>
      </c>
    </row>
    <row r="309" spans="1:35" hidden="1" x14ac:dyDescent="0.25">
      <c r="A309" t="s">
        <v>728</v>
      </c>
      <c r="B309" t="s">
        <v>48</v>
      </c>
      <c r="C309" t="s">
        <v>729</v>
      </c>
      <c r="D309" t="s">
        <v>730</v>
      </c>
      <c r="F309" s="1">
        <v>27135</v>
      </c>
      <c r="G309" t="s">
        <v>731</v>
      </c>
      <c r="H309" t="s">
        <v>28</v>
      </c>
      <c r="K309" t="s">
        <v>29</v>
      </c>
      <c r="L309" t="s">
        <v>724</v>
      </c>
      <c r="M309">
        <v>31320</v>
      </c>
      <c r="N309" t="s">
        <v>725</v>
      </c>
      <c r="O309" t="s">
        <v>32</v>
      </c>
      <c r="P309" t="s">
        <v>32</v>
      </c>
      <c r="Q309" t="s">
        <v>32</v>
      </c>
      <c r="R309" t="s">
        <v>732</v>
      </c>
      <c r="T309" t="s">
        <v>727</v>
      </c>
      <c r="X309" t="str">
        <f>CONCATENATE(C309," ",D309)</f>
        <v>Towell Estelle</v>
      </c>
      <c r="Z309">
        <v>50</v>
      </c>
      <c r="AA309">
        <f t="shared" si="24"/>
        <v>1</v>
      </c>
      <c r="AB309" s="5">
        <f t="shared" si="25"/>
        <v>0.7</v>
      </c>
      <c r="AC309">
        <v>50</v>
      </c>
      <c r="AD309">
        <f t="shared" si="26"/>
        <v>1</v>
      </c>
      <c r="AE309" s="5">
        <f t="shared" si="27"/>
        <v>0.7</v>
      </c>
      <c r="AF309">
        <v>50</v>
      </c>
      <c r="AG309" s="3">
        <f t="shared" si="28"/>
        <v>0.78500000000000014</v>
      </c>
      <c r="AH309" s="5">
        <f t="shared" si="29"/>
        <v>0.5495000000000001</v>
      </c>
    </row>
    <row r="310" spans="1:35" hidden="1" x14ac:dyDescent="0.25">
      <c r="A310" t="s">
        <v>1933</v>
      </c>
      <c r="B310" t="s">
        <v>48</v>
      </c>
      <c r="C310" t="s">
        <v>1925</v>
      </c>
      <c r="D310" t="s">
        <v>1934</v>
      </c>
      <c r="E310" t="s">
        <v>144</v>
      </c>
      <c r="F310" s="1">
        <v>37339</v>
      </c>
      <c r="G310" t="s">
        <v>31</v>
      </c>
      <c r="H310" t="s">
        <v>28</v>
      </c>
      <c r="K310" t="s">
        <v>29</v>
      </c>
      <c r="L310" t="s">
        <v>1357</v>
      </c>
      <c r="M310">
        <v>31570</v>
      </c>
      <c r="N310" t="s">
        <v>1928</v>
      </c>
      <c r="O310" t="s">
        <v>32</v>
      </c>
      <c r="P310" t="s">
        <v>32</v>
      </c>
      <c r="Q310" t="s">
        <v>32</v>
      </c>
      <c r="R310" t="s">
        <v>1935</v>
      </c>
      <c r="T310" t="s">
        <v>1936</v>
      </c>
      <c r="V310" t="s">
        <v>95</v>
      </c>
      <c r="X310" t="str">
        <f>CONCATENATE(C310," ",D310)</f>
        <v>TROLONGE Maria</v>
      </c>
      <c r="AA310">
        <f t="shared" si="24"/>
        <v>0</v>
      </c>
      <c r="AB310" s="5">
        <f t="shared" si="25"/>
        <v>0</v>
      </c>
      <c r="AC310">
        <v>250</v>
      </c>
      <c r="AD310">
        <f t="shared" si="26"/>
        <v>5</v>
      </c>
      <c r="AE310" s="5">
        <f t="shared" si="27"/>
        <v>3.5</v>
      </c>
      <c r="AF310">
        <v>250</v>
      </c>
      <c r="AG310" s="3">
        <f t="shared" si="28"/>
        <v>3.9250000000000007</v>
      </c>
      <c r="AH310" s="5">
        <f t="shared" si="29"/>
        <v>2.7475000000000005</v>
      </c>
    </row>
    <row r="311" spans="1:35" x14ac:dyDescent="0.25">
      <c r="A311" t="s">
        <v>1924</v>
      </c>
      <c r="B311" t="s">
        <v>48</v>
      </c>
      <c r="C311" t="s">
        <v>1925</v>
      </c>
      <c r="D311" t="s">
        <v>1926</v>
      </c>
      <c r="E311" t="s">
        <v>1189</v>
      </c>
      <c r="F311" s="1">
        <v>38451</v>
      </c>
      <c r="G311" t="s">
        <v>1927</v>
      </c>
      <c r="H311" t="s">
        <v>28</v>
      </c>
      <c r="K311" t="s">
        <v>29</v>
      </c>
      <c r="L311" t="s">
        <v>1357</v>
      </c>
      <c r="M311">
        <v>31570</v>
      </c>
      <c r="N311" t="s">
        <v>1928</v>
      </c>
      <c r="O311" t="s">
        <v>32</v>
      </c>
      <c r="P311" t="s">
        <v>32</v>
      </c>
      <c r="Q311" t="s">
        <v>32</v>
      </c>
      <c r="R311" t="s">
        <v>1929</v>
      </c>
      <c r="T311" t="s">
        <v>1930</v>
      </c>
      <c r="U311" t="s">
        <v>1931</v>
      </c>
      <c r="V311" t="s">
        <v>1932</v>
      </c>
      <c r="W311" t="s">
        <v>118</v>
      </c>
      <c r="X311" t="str">
        <f>CONCATENATE(C311," ",D311)</f>
        <v>TROLONGE NOEMIE</v>
      </c>
      <c r="AA311">
        <f t="shared" si="24"/>
        <v>0</v>
      </c>
      <c r="AB311" s="5">
        <f t="shared" si="25"/>
        <v>0</v>
      </c>
      <c r="AC311">
        <v>250</v>
      </c>
      <c r="AD311">
        <f t="shared" si="26"/>
        <v>5</v>
      </c>
      <c r="AE311" s="5">
        <f t="shared" si="27"/>
        <v>3.5</v>
      </c>
      <c r="AF311">
        <v>250</v>
      </c>
      <c r="AG311" s="3">
        <f t="shared" si="28"/>
        <v>3.9250000000000007</v>
      </c>
      <c r="AH311" s="5">
        <f t="shared" si="29"/>
        <v>2.7475000000000005</v>
      </c>
      <c r="AI311" s="10">
        <f>AB311+AE311+AH311</f>
        <v>6.2475000000000005</v>
      </c>
    </row>
    <row r="312" spans="1:35" hidden="1" x14ac:dyDescent="0.25">
      <c r="A312" t="s">
        <v>1711</v>
      </c>
      <c r="B312" t="s">
        <v>24</v>
      </c>
      <c r="C312" t="s">
        <v>1712</v>
      </c>
      <c r="D312" t="s">
        <v>197</v>
      </c>
      <c r="E312" t="s">
        <v>144</v>
      </c>
      <c r="F312" s="1">
        <v>24730</v>
      </c>
      <c r="G312" t="s">
        <v>1713</v>
      </c>
      <c r="H312" t="s">
        <v>28</v>
      </c>
      <c r="K312" t="s">
        <v>29</v>
      </c>
      <c r="L312" t="s">
        <v>1714</v>
      </c>
      <c r="M312">
        <v>31450</v>
      </c>
      <c r="N312" t="s">
        <v>883</v>
      </c>
      <c r="O312" t="s">
        <v>32</v>
      </c>
      <c r="P312" t="s">
        <v>32</v>
      </c>
      <c r="Q312" t="s">
        <v>32</v>
      </c>
      <c r="R312" t="s">
        <v>1715</v>
      </c>
      <c r="T312" t="s">
        <v>1716</v>
      </c>
      <c r="X312" t="str">
        <f>CONCATENATE(C312," ",D312)</f>
        <v>Valentin Philippe</v>
      </c>
      <c r="AA312">
        <f t="shared" si="24"/>
        <v>0</v>
      </c>
      <c r="AB312" s="5">
        <f t="shared" si="25"/>
        <v>0</v>
      </c>
      <c r="AC312">
        <v>400</v>
      </c>
      <c r="AD312">
        <f t="shared" si="26"/>
        <v>8</v>
      </c>
      <c r="AE312" s="5">
        <f t="shared" si="27"/>
        <v>5.6</v>
      </c>
      <c r="AF312">
        <v>400</v>
      </c>
      <c r="AG312" s="3">
        <f t="shared" si="28"/>
        <v>6.2800000000000011</v>
      </c>
      <c r="AH312" s="5">
        <f t="shared" si="29"/>
        <v>4.3960000000000008</v>
      </c>
    </row>
    <row r="313" spans="1:35" hidden="1" x14ac:dyDescent="0.25">
      <c r="A313" t="s">
        <v>2252</v>
      </c>
      <c r="B313" t="s">
        <v>24</v>
      </c>
      <c r="C313" t="s">
        <v>2253</v>
      </c>
      <c r="D313" t="s">
        <v>2254</v>
      </c>
      <c r="E313" t="s">
        <v>2248</v>
      </c>
      <c r="F313" s="1">
        <v>37270</v>
      </c>
      <c r="G313" t="s">
        <v>53</v>
      </c>
      <c r="H313" t="s">
        <v>28</v>
      </c>
      <c r="K313" t="s">
        <v>29</v>
      </c>
      <c r="L313" t="s">
        <v>2250</v>
      </c>
      <c r="M313">
        <v>31670</v>
      </c>
      <c r="N313" t="s">
        <v>908</v>
      </c>
      <c r="O313" t="s">
        <v>32</v>
      </c>
      <c r="P313" t="s">
        <v>32</v>
      </c>
      <c r="Q313" t="s">
        <v>32</v>
      </c>
      <c r="R313" t="s">
        <v>1709</v>
      </c>
      <c r="T313" t="s">
        <v>2251</v>
      </c>
      <c r="X313" t="str">
        <f>CONCATENATE(C313," ",D313)</f>
        <v>Valette Eliot</v>
      </c>
      <c r="AA313">
        <f t="shared" si="24"/>
        <v>0</v>
      </c>
      <c r="AB313" s="5">
        <f t="shared" si="25"/>
        <v>0</v>
      </c>
      <c r="AC313">
        <v>500</v>
      </c>
      <c r="AD313">
        <f t="shared" si="26"/>
        <v>10</v>
      </c>
      <c r="AE313" s="5">
        <f t="shared" si="27"/>
        <v>7</v>
      </c>
      <c r="AF313">
        <v>500</v>
      </c>
      <c r="AG313" s="3">
        <f t="shared" si="28"/>
        <v>7.8500000000000014</v>
      </c>
      <c r="AH313" s="5">
        <f t="shared" si="29"/>
        <v>5.495000000000001</v>
      </c>
    </row>
    <row r="314" spans="1:35" hidden="1" x14ac:dyDescent="0.25">
      <c r="A314" t="s">
        <v>1703</v>
      </c>
      <c r="B314" t="s">
        <v>24</v>
      </c>
      <c r="C314" t="s">
        <v>1704</v>
      </c>
      <c r="D314" t="s">
        <v>1705</v>
      </c>
      <c r="E314" t="s">
        <v>1706</v>
      </c>
      <c r="F314" s="1">
        <v>23079</v>
      </c>
      <c r="G314" t="s">
        <v>1707</v>
      </c>
      <c r="H314" t="s">
        <v>28</v>
      </c>
      <c r="K314" t="s">
        <v>29</v>
      </c>
      <c r="L314" t="s">
        <v>1708</v>
      </c>
      <c r="M314">
        <v>31670</v>
      </c>
      <c r="N314" t="s">
        <v>1154</v>
      </c>
      <c r="O314" t="s">
        <v>32</v>
      </c>
      <c r="P314" t="s">
        <v>32</v>
      </c>
      <c r="Q314" t="s">
        <v>32</v>
      </c>
      <c r="R314" t="s">
        <v>1709</v>
      </c>
      <c r="T314" t="s">
        <v>1710</v>
      </c>
      <c r="X314" t="str">
        <f>CONCATENATE(C314," ",D314)</f>
        <v>VALETTE Jean-Jacques</v>
      </c>
      <c r="AA314">
        <f t="shared" si="24"/>
        <v>0</v>
      </c>
      <c r="AB314" s="5">
        <f t="shared" si="25"/>
        <v>0</v>
      </c>
      <c r="AC314">
        <v>500</v>
      </c>
      <c r="AD314">
        <f t="shared" si="26"/>
        <v>10</v>
      </c>
      <c r="AE314" s="5">
        <f t="shared" si="27"/>
        <v>7</v>
      </c>
      <c r="AF314">
        <v>500</v>
      </c>
      <c r="AG314" s="3">
        <f t="shared" si="28"/>
        <v>7.8500000000000014</v>
      </c>
      <c r="AH314" s="5">
        <f t="shared" si="29"/>
        <v>5.495000000000001</v>
      </c>
    </row>
    <row r="315" spans="1:35" hidden="1" x14ac:dyDescent="0.25">
      <c r="A315" t="s">
        <v>1534</v>
      </c>
      <c r="B315" t="s">
        <v>24</v>
      </c>
      <c r="C315" t="s">
        <v>1535</v>
      </c>
      <c r="D315" t="s">
        <v>1536</v>
      </c>
      <c r="F315" s="1">
        <v>24342</v>
      </c>
      <c r="G315" t="s">
        <v>1537</v>
      </c>
      <c r="H315" t="s">
        <v>28</v>
      </c>
      <c r="K315" t="s">
        <v>29</v>
      </c>
      <c r="L315" t="s">
        <v>1538</v>
      </c>
      <c r="M315">
        <v>31450</v>
      </c>
      <c r="N315" t="s">
        <v>553</v>
      </c>
      <c r="O315" t="s">
        <v>32</v>
      </c>
      <c r="P315" t="s">
        <v>32</v>
      </c>
      <c r="Q315" t="s">
        <v>32</v>
      </c>
      <c r="R315" t="s">
        <v>1539</v>
      </c>
      <c r="T315" t="s">
        <v>1540</v>
      </c>
      <c r="X315" t="str">
        <f>CONCATENATE(C315," ",D315)</f>
        <v>Vandangeon christophe</v>
      </c>
      <c r="Z315">
        <v>200</v>
      </c>
      <c r="AA315">
        <f t="shared" si="24"/>
        <v>4</v>
      </c>
      <c r="AB315" s="5">
        <f t="shared" si="25"/>
        <v>2.8</v>
      </c>
      <c r="AC315">
        <v>500</v>
      </c>
      <c r="AD315">
        <f t="shared" si="26"/>
        <v>10</v>
      </c>
      <c r="AE315" s="5">
        <f t="shared" si="27"/>
        <v>7</v>
      </c>
      <c r="AF315">
        <v>500</v>
      </c>
      <c r="AG315" s="3">
        <f t="shared" si="28"/>
        <v>7.8500000000000014</v>
      </c>
      <c r="AH315" s="5">
        <f t="shared" si="29"/>
        <v>5.495000000000001</v>
      </c>
    </row>
    <row r="316" spans="1:35" hidden="1" x14ac:dyDescent="0.25">
      <c r="A316" t="s">
        <v>2236</v>
      </c>
      <c r="B316" t="s">
        <v>24</v>
      </c>
      <c r="C316" t="s">
        <v>1535</v>
      </c>
      <c r="D316" t="s">
        <v>2237</v>
      </c>
      <c r="E316" t="s">
        <v>1189</v>
      </c>
      <c r="F316" s="1">
        <v>38305</v>
      </c>
      <c r="G316" t="s">
        <v>2238</v>
      </c>
      <c r="H316" t="s">
        <v>676</v>
      </c>
      <c r="K316" t="s">
        <v>29</v>
      </c>
      <c r="L316" t="s">
        <v>1538</v>
      </c>
      <c r="M316">
        <v>31450</v>
      </c>
      <c r="N316" t="s">
        <v>553</v>
      </c>
      <c r="O316" t="s">
        <v>32</v>
      </c>
      <c r="P316" t="s">
        <v>32</v>
      </c>
      <c r="Q316" t="s">
        <v>32</v>
      </c>
      <c r="T316" t="s">
        <v>1540</v>
      </c>
      <c r="X316" t="str">
        <f>CONCATENATE(C316," ",D316)</f>
        <v>Vandangeon Rayane</v>
      </c>
      <c r="AA316">
        <f t="shared" si="24"/>
        <v>0</v>
      </c>
      <c r="AB316" s="5">
        <f t="shared" si="25"/>
        <v>0</v>
      </c>
      <c r="AC316">
        <v>500</v>
      </c>
      <c r="AD316">
        <f t="shared" si="26"/>
        <v>10</v>
      </c>
      <c r="AE316" s="5">
        <f t="shared" si="27"/>
        <v>7</v>
      </c>
      <c r="AF316">
        <v>500</v>
      </c>
      <c r="AG316" s="3">
        <f t="shared" si="28"/>
        <v>7.8500000000000014</v>
      </c>
      <c r="AH316" s="5">
        <f t="shared" si="29"/>
        <v>5.495000000000001</v>
      </c>
    </row>
    <row r="317" spans="1:35" hidden="1" x14ac:dyDescent="0.25">
      <c r="A317" t="s">
        <v>2239</v>
      </c>
      <c r="B317" t="s">
        <v>24</v>
      </c>
      <c r="C317" t="s">
        <v>1535</v>
      </c>
      <c r="D317" t="s">
        <v>2240</v>
      </c>
      <c r="E317" t="s">
        <v>1189</v>
      </c>
      <c r="F317" s="1">
        <v>39375</v>
      </c>
      <c r="G317" t="s">
        <v>53</v>
      </c>
      <c r="H317" t="s">
        <v>28</v>
      </c>
      <c r="K317" t="s">
        <v>29</v>
      </c>
      <c r="L317" t="s">
        <v>1538</v>
      </c>
      <c r="M317">
        <v>31450</v>
      </c>
      <c r="N317" t="s">
        <v>553</v>
      </c>
      <c r="O317" t="s">
        <v>32</v>
      </c>
      <c r="P317" t="s">
        <v>32</v>
      </c>
      <c r="Q317" t="s">
        <v>32</v>
      </c>
      <c r="T317" t="s">
        <v>1540</v>
      </c>
      <c r="X317" t="str">
        <f>CONCATENATE(C317," ",D317)</f>
        <v>Vandangeon Sami</v>
      </c>
      <c r="AA317">
        <f t="shared" si="24"/>
        <v>0</v>
      </c>
      <c r="AB317" s="5">
        <f t="shared" si="25"/>
        <v>0</v>
      </c>
      <c r="AC317">
        <v>500</v>
      </c>
      <c r="AD317">
        <f t="shared" si="26"/>
        <v>10</v>
      </c>
      <c r="AE317" s="5">
        <f t="shared" si="27"/>
        <v>7</v>
      </c>
      <c r="AF317">
        <v>500</v>
      </c>
      <c r="AG317" s="3">
        <f t="shared" si="28"/>
        <v>7.8500000000000014</v>
      </c>
      <c r="AH317" s="5">
        <f t="shared" si="29"/>
        <v>5.495000000000001</v>
      </c>
    </row>
    <row r="318" spans="1:35" hidden="1" x14ac:dyDescent="0.25">
      <c r="A318" t="s">
        <v>1424</v>
      </c>
      <c r="B318" t="s">
        <v>24</v>
      </c>
      <c r="C318" t="s">
        <v>1425</v>
      </c>
      <c r="D318" t="s">
        <v>367</v>
      </c>
      <c r="F318" s="1">
        <v>18455</v>
      </c>
      <c r="G318" t="s">
        <v>1426</v>
      </c>
      <c r="H318" t="s">
        <v>28</v>
      </c>
      <c r="K318" t="s">
        <v>29</v>
      </c>
      <c r="L318" t="s">
        <v>1427</v>
      </c>
      <c r="M318">
        <v>31450</v>
      </c>
      <c r="N318" t="s">
        <v>553</v>
      </c>
      <c r="O318" t="s">
        <v>32</v>
      </c>
      <c r="P318" t="s">
        <v>32</v>
      </c>
      <c r="Q318" t="s">
        <v>32</v>
      </c>
      <c r="R318" t="s">
        <v>1428</v>
      </c>
      <c r="T318" t="s">
        <v>1429</v>
      </c>
      <c r="X318" t="str">
        <f>CONCATENATE(C318," ",D318)</f>
        <v>Vatin Marc</v>
      </c>
      <c r="Z318">
        <v>100</v>
      </c>
      <c r="AA318">
        <f t="shared" si="24"/>
        <v>2</v>
      </c>
      <c r="AB318" s="5">
        <f t="shared" si="25"/>
        <v>1.4</v>
      </c>
      <c r="AC318">
        <v>100</v>
      </c>
      <c r="AD318">
        <f t="shared" si="26"/>
        <v>2</v>
      </c>
      <c r="AE318" s="5">
        <f t="shared" si="27"/>
        <v>1.4</v>
      </c>
      <c r="AF318">
        <v>100</v>
      </c>
      <c r="AG318" s="3">
        <f t="shared" si="28"/>
        <v>1.5700000000000003</v>
      </c>
      <c r="AH318" s="5">
        <f t="shared" si="29"/>
        <v>1.0990000000000002</v>
      </c>
    </row>
    <row r="319" spans="1:35" x14ac:dyDescent="0.25">
      <c r="A319" t="s">
        <v>986</v>
      </c>
      <c r="B319" t="s">
        <v>48</v>
      </c>
      <c r="C319" t="s">
        <v>987</v>
      </c>
      <c r="D319" t="s">
        <v>294</v>
      </c>
      <c r="E319" t="s">
        <v>286</v>
      </c>
      <c r="F319" s="1">
        <v>20190</v>
      </c>
      <c r="G319" t="s">
        <v>988</v>
      </c>
      <c r="H319" t="s">
        <v>28</v>
      </c>
      <c r="K319" t="s">
        <v>29</v>
      </c>
      <c r="L319" t="s">
        <v>989</v>
      </c>
      <c r="M319">
        <v>31450</v>
      </c>
      <c r="N319" t="s">
        <v>553</v>
      </c>
      <c r="O319" t="s">
        <v>32</v>
      </c>
      <c r="P319" t="s">
        <v>32</v>
      </c>
      <c r="Q319" t="s">
        <v>32</v>
      </c>
      <c r="R319" t="s">
        <v>990</v>
      </c>
      <c r="T319" t="s">
        <v>991</v>
      </c>
      <c r="U319" t="s">
        <v>992</v>
      </c>
      <c r="V319" t="s">
        <v>993</v>
      </c>
      <c r="W319" t="s">
        <v>67</v>
      </c>
      <c r="X319" t="str">
        <f>CONCATENATE(C319," ",D319)</f>
        <v>VAUCHAUSSADE de CHAUMONT Mireille</v>
      </c>
      <c r="Z319">
        <v>200</v>
      </c>
      <c r="AA319">
        <f t="shared" si="24"/>
        <v>4</v>
      </c>
      <c r="AB319" s="5">
        <f t="shared" si="25"/>
        <v>2.8</v>
      </c>
      <c r="AC319">
        <v>500</v>
      </c>
      <c r="AD319">
        <f t="shared" si="26"/>
        <v>10</v>
      </c>
      <c r="AE319" s="5">
        <f t="shared" si="27"/>
        <v>7</v>
      </c>
      <c r="AF319">
        <v>500</v>
      </c>
      <c r="AG319" s="3">
        <f t="shared" si="28"/>
        <v>7.8500000000000014</v>
      </c>
      <c r="AH319" s="5">
        <f t="shared" si="29"/>
        <v>5.495000000000001</v>
      </c>
      <c r="AI319" s="10">
        <f>AB319+AE319+AH319</f>
        <v>15.295000000000002</v>
      </c>
    </row>
    <row r="320" spans="1:35" hidden="1" x14ac:dyDescent="0.25">
      <c r="A320" t="s">
        <v>88</v>
      </c>
      <c r="B320" t="s">
        <v>24</v>
      </c>
      <c r="C320" t="s">
        <v>89</v>
      </c>
      <c r="D320" t="s">
        <v>90</v>
      </c>
      <c r="F320" s="1">
        <v>31232</v>
      </c>
      <c r="G320" t="s">
        <v>91</v>
      </c>
      <c r="H320" t="s">
        <v>28</v>
      </c>
      <c r="K320" t="s">
        <v>29</v>
      </c>
      <c r="L320" t="s">
        <v>92</v>
      </c>
      <c r="M320">
        <v>31320</v>
      </c>
      <c r="N320" t="s">
        <v>93</v>
      </c>
      <c r="O320" t="s">
        <v>32</v>
      </c>
      <c r="P320" t="s">
        <v>32</v>
      </c>
      <c r="Q320" t="s">
        <v>32</v>
      </c>
      <c r="R320">
        <v>33688523749</v>
      </c>
      <c r="T320" t="s">
        <v>94</v>
      </c>
      <c r="V320" t="s">
        <v>95</v>
      </c>
      <c r="X320" t="str">
        <f>CONCATENATE(C320," ",D320)</f>
        <v>Vauprès Simon</v>
      </c>
      <c r="Z320">
        <v>100</v>
      </c>
      <c r="AA320">
        <f t="shared" si="24"/>
        <v>2</v>
      </c>
      <c r="AB320" s="5">
        <f t="shared" si="25"/>
        <v>1.4</v>
      </c>
      <c r="AC320">
        <v>500</v>
      </c>
      <c r="AD320">
        <f t="shared" si="26"/>
        <v>10</v>
      </c>
      <c r="AE320" s="5">
        <f t="shared" si="27"/>
        <v>7</v>
      </c>
      <c r="AF320">
        <v>500</v>
      </c>
      <c r="AG320" s="3">
        <f t="shared" si="28"/>
        <v>7.8500000000000014</v>
      </c>
      <c r="AH320" s="5">
        <f t="shared" si="29"/>
        <v>5.495000000000001</v>
      </c>
    </row>
    <row r="321" spans="1:35" x14ac:dyDescent="0.25">
      <c r="A321" t="s">
        <v>2545</v>
      </c>
      <c r="B321" t="s">
        <v>48</v>
      </c>
      <c r="C321" t="s">
        <v>2546</v>
      </c>
      <c r="D321" t="s">
        <v>2547</v>
      </c>
      <c r="E321" t="s">
        <v>2548</v>
      </c>
      <c r="F321" s="1">
        <v>35138</v>
      </c>
      <c r="G321" t="s">
        <v>310</v>
      </c>
      <c r="H321" t="s">
        <v>28</v>
      </c>
      <c r="K321" t="s">
        <v>29</v>
      </c>
      <c r="L321" t="s">
        <v>2549</v>
      </c>
      <c r="M321">
        <v>60190</v>
      </c>
      <c r="N321" t="s">
        <v>2550</v>
      </c>
      <c r="O321" t="s">
        <v>32</v>
      </c>
      <c r="P321" t="s">
        <v>32</v>
      </c>
      <c r="Q321" t="s">
        <v>32</v>
      </c>
      <c r="R321">
        <v>26222692743990</v>
      </c>
      <c r="T321" t="s">
        <v>2551</v>
      </c>
      <c r="U321" t="s">
        <v>2552</v>
      </c>
      <c r="V321" t="s">
        <v>2807</v>
      </c>
      <c r="W321" t="s">
        <v>78</v>
      </c>
      <c r="X321" t="str">
        <f>CONCATENATE(C321," ",D321)</f>
        <v>Verhoog Lauriane</v>
      </c>
      <c r="AA321">
        <f t="shared" si="24"/>
        <v>0</v>
      </c>
      <c r="AB321" s="5">
        <f t="shared" si="25"/>
        <v>0</v>
      </c>
      <c r="AD321">
        <f t="shared" si="26"/>
        <v>0</v>
      </c>
      <c r="AE321" s="5">
        <f t="shared" si="27"/>
        <v>0</v>
      </c>
      <c r="AF321">
        <v>1500</v>
      </c>
      <c r="AG321" s="3">
        <f t="shared" si="28"/>
        <v>23.550000000000004</v>
      </c>
      <c r="AH321" s="5">
        <f t="shared" si="29"/>
        <v>16.485000000000003</v>
      </c>
      <c r="AI321" s="10">
        <f>AB321+AE321+AH321</f>
        <v>16.485000000000003</v>
      </c>
    </row>
    <row r="322" spans="1:35" x14ac:dyDescent="0.25">
      <c r="A322" t="s">
        <v>2522</v>
      </c>
      <c r="B322" t="s">
        <v>24</v>
      </c>
      <c r="C322" t="s">
        <v>69</v>
      </c>
      <c r="D322" t="s">
        <v>2523</v>
      </c>
      <c r="F322" s="1">
        <v>33285</v>
      </c>
      <c r="G322" t="s">
        <v>2524</v>
      </c>
      <c r="H322" t="s">
        <v>28</v>
      </c>
      <c r="K322" t="s">
        <v>29</v>
      </c>
      <c r="L322" t="s">
        <v>2525</v>
      </c>
      <c r="M322">
        <v>22150</v>
      </c>
      <c r="N322" t="s">
        <v>2526</v>
      </c>
      <c r="O322" t="s">
        <v>32</v>
      </c>
      <c r="P322" t="s">
        <v>32</v>
      </c>
      <c r="Q322" t="s">
        <v>32</v>
      </c>
      <c r="R322">
        <v>33783066008</v>
      </c>
      <c r="T322" t="s">
        <v>2527</v>
      </c>
      <c r="U322" t="s">
        <v>2528</v>
      </c>
      <c r="V322" t="s">
        <v>2529</v>
      </c>
      <c r="X322" t="str">
        <f>CONCATENATE(C322," ",D322)</f>
        <v>VERHOOG Niel</v>
      </c>
      <c r="AA322">
        <f t="shared" ref="AA322:AA333" si="30">Z322*2%</f>
        <v>0</v>
      </c>
      <c r="AB322" s="5">
        <f t="shared" ref="AB322:AB333" si="31">AA322-AA322*30%</f>
        <v>0</v>
      </c>
      <c r="AD322">
        <f t="shared" ref="AD322:AD333" si="32">AC322*2%</f>
        <v>0</v>
      </c>
      <c r="AE322" s="5">
        <f t="shared" ref="AE322:AE333" si="33">AD322-AD322*30%</f>
        <v>0</v>
      </c>
      <c r="AF322">
        <v>500</v>
      </c>
      <c r="AG322" s="3">
        <f t="shared" ref="AG322:AG333" si="34">AF322*1.57%</f>
        <v>7.8500000000000014</v>
      </c>
      <c r="AH322" s="5">
        <f t="shared" ref="AH322:AH333" si="35">AG322-AG322*30%</f>
        <v>5.495000000000001</v>
      </c>
      <c r="AI322" s="10">
        <f>AB322+AE322+AH322</f>
        <v>5.495000000000001</v>
      </c>
    </row>
    <row r="323" spans="1:35" x14ac:dyDescent="0.25">
      <c r="A323" t="s">
        <v>68</v>
      </c>
      <c r="B323" t="s">
        <v>24</v>
      </c>
      <c r="C323" t="s">
        <v>69</v>
      </c>
      <c r="D323" t="s">
        <v>70</v>
      </c>
      <c r="F323" s="1">
        <v>23343</v>
      </c>
      <c r="G323" t="s">
        <v>71</v>
      </c>
      <c r="H323" t="s">
        <v>28</v>
      </c>
      <c r="K323" t="s">
        <v>29</v>
      </c>
      <c r="L323" t="s">
        <v>72</v>
      </c>
      <c r="M323">
        <v>60190</v>
      </c>
      <c r="N323" t="s">
        <v>73</v>
      </c>
      <c r="O323" t="s">
        <v>32</v>
      </c>
      <c r="P323" t="s">
        <v>32</v>
      </c>
      <c r="Q323" t="s">
        <v>74</v>
      </c>
      <c r="R323">
        <v>33686864938</v>
      </c>
      <c r="S323">
        <v>33344420307</v>
      </c>
      <c r="T323" t="s">
        <v>75</v>
      </c>
      <c r="U323" t="s">
        <v>76</v>
      </c>
      <c r="V323" t="s">
        <v>77</v>
      </c>
      <c r="W323" t="s">
        <v>78</v>
      </c>
      <c r="X323" t="str">
        <f>CONCATENATE(C323," ",D323)</f>
        <v>VERHOOG Roelof</v>
      </c>
      <c r="AA323">
        <f t="shared" si="30"/>
        <v>0</v>
      </c>
      <c r="AB323" s="5">
        <f t="shared" si="31"/>
        <v>0</v>
      </c>
      <c r="AD323">
        <f t="shared" si="32"/>
        <v>0</v>
      </c>
      <c r="AE323" s="5">
        <f t="shared" si="33"/>
        <v>0</v>
      </c>
      <c r="AF323">
        <v>1500</v>
      </c>
      <c r="AG323" s="3">
        <f t="shared" si="34"/>
        <v>23.550000000000004</v>
      </c>
      <c r="AH323" s="5">
        <f t="shared" si="35"/>
        <v>16.485000000000003</v>
      </c>
      <c r="AI323" s="10">
        <f>AB323+AE323+AH323</f>
        <v>16.485000000000003</v>
      </c>
    </row>
    <row r="324" spans="1:35" hidden="1" x14ac:dyDescent="0.25">
      <c r="A324" t="s">
        <v>238</v>
      </c>
      <c r="B324" t="s">
        <v>48</v>
      </c>
      <c r="C324" t="s">
        <v>239</v>
      </c>
      <c r="D324" t="s">
        <v>240</v>
      </c>
      <c r="E324" t="s">
        <v>231</v>
      </c>
      <c r="F324" s="1">
        <v>17388</v>
      </c>
      <c r="G324" t="s">
        <v>223</v>
      </c>
      <c r="H324" t="s">
        <v>28</v>
      </c>
      <c r="K324" t="s">
        <v>29</v>
      </c>
      <c r="L324" t="s">
        <v>234</v>
      </c>
      <c r="M324">
        <v>31130</v>
      </c>
      <c r="N324" t="s">
        <v>235</v>
      </c>
      <c r="O324" t="s">
        <v>32</v>
      </c>
      <c r="P324" t="s">
        <v>32</v>
      </c>
      <c r="Q324" t="s">
        <v>32</v>
      </c>
      <c r="R324" t="s">
        <v>236</v>
      </c>
      <c r="T324" t="s">
        <v>237</v>
      </c>
      <c r="X324" t="str">
        <f>CONCATENATE(C324," ",D324)</f>
        <v>Vié Michèle</v>
      </c>
      <c r="Z324">
        <v>500</v>
      </c>
      <c r="AA324">
        <f t="shared" si="30"/>
        <v>10</v>
      </c>
      <c r="AB324" s="5">
        <f t="shared" si="31"/>
        <v>7</v>
      </c>
      <c r="AC324">
        <v>500</v>
      </c>
      <c r="AD324">
        <f t="shared" si="32"/>
        <v>10</v>
      </c>
      <c r="AE324" s="5">
        <f t="shared" si="33"/>
        <v>7</v>
      </c>
      <c r="AF324">
        <v>500</v>
      </c>
      <c r="AG324" s="3">
        <f t="shared" si="34"/>
        <v>7.8500000000000014</v>
      </c>
      <c r="AH324" s="5">
        <f t="shared" si="35"/>
        <v>5.495000000000001</v>
      </c>
    </row>
    <row r="325" spans="1:35" hidden="1" x14ac:dyDescent="0.25">
      <c r="A325" t="s">
        <v>1860</v>
      </c>
      <c r="B325" t="s">
        <v>24</v>
      </c>
      <c r="C325" t="s">
        <v>1861</v>
      </c>
      <c r="D325" t="s">
        <v>1862</v>
      </c>
      <c r="E325" t="s">
        <v>144</v>
      </c>
      <c r="F325" s="1">
        <v>36606</v>
      </c>
      <c r="G325" t="s">
        <v>1863</v>
      </c>
      <c r="H325" t="s">
        <v>28</v>
      </c>
      <c r="K325" t="s">
        <v>29</v>
      </c>
      <c r="L325" t="s">
        <v>1462</v>
      </c>
      <c r="M325">
        <v>31750</v>
      </c>
      <c r="N325" t="s">
        <v>1325</v>
      </c>
      <c r="O325" t="s">
        <v>32</v>
      </c>
      <c r="P325" t="s">
        <v>32</v>
      </c>
      <c r="Q325" t="s">
        <v>32</v>
      </c>
      <c r="R325" t="s">
        <v>1864</v>
      </c>
      <c r="T325" t="s">
        <v>1865</v>
      </c>
      <c r="X325" t="str">
        <f>CONCATENATE(C325," ",D325)</f>
        <v>VUILLEMOT Cyril</v>
      </c>
      <c r="AA325">
        <f t="shared" si="30"/>
        <v>0</v>
      </c>
      <c r="AB325" s="5">
        <f t="shared" si="31"/>
        <v>0</v>
      </c>
      <c r="AC325">
        <v>200</v>
      </c>
      <c r="AD325">
        <f t="shared" si="32"/>
        <v>4</v>
      </c>
      <c r="AE325" s="5">
        <f t="shared" si="33"/>
        <v>2.8</v>
      </c>
      <c r="AF325">
        <v>200</v>
      </c>
      <c r="AG325" s="3">
        <f t="shared" si="34"/>
        <v>3.1400000000000006</v>
      </c>
      <c r="AH325" s="5">
        <f t="shared" si="35"/>
        <v>2.1980000000000004</v>
      </c>
    </row>
    <row r="326" spans="1:35" hidden="1" x14ac:dyDescent="0.25">
      <c r="A326" t="s">
        <v>1459</v>
      </c>
      <c r="B326" t="s">
        <v>24</v>
      </c>
      <c r="C326" t="s">
        <v>1460</v>
      </c>
      <c r="D326" t="s">
        <v>1461</v>
      </c>
      <c r="F326" s="1">
        <v>26436</v>
      </c>
      <c r="G326" t="s">
        <v>947</v>
      </c>
      <c r="H326" t="s">
        <v>28</v>
      </c>
      <c r="K326" t="s">
        <v>29</v>
      </c>
      <c r="L326" t="s">
        <v>1462</v>
      </c>
      <c r="M326">
        <v>31750</v>
      </c>
      <c r="N326" t="s">
        <v>273</v>
      </c>
      <c r="O326" t="s">
        <v>32</v>
      </c>
      <c r="P326" t="s">
        <v>32</v>
      </c>
      <c r="Q326" t="s">
        <v>32</v>
      </c>
      <c r="T326" t="s">
        <v>1463</v>
      </c>
      <c r="X326" t="str">
        <f>CONCATENATE(C326," ",D326)</f>
        <v>Vuillemot Sylvain</v>
      </c>
      <c r="Z326">
        <v>500</v>
      </c>
      <c r="AA326">
        <f t="shared" si="30"/>
        <v>10</v>
      </c>
      <c r="AB326" s="5">
        <f t="shared" si="31"/>
        <v>7</v>
      </c>
      <c r="AC326">
        <v>500</v>
      </c>
      <c r="AD326">
        <f t="shared" si="32"/>
        <v>10</v>
      </c>
      <c r="AE326" s="5">
        <f t="shared" si="33"/>
        <v>7</v>
      </c>
      <c r="AF326">
        <v>500</v>
      </c>
      <c r="AG326" s="3">
        <f t="shared" si="34"/>
        <v>7.8500000000000014</v>
      </c>
      <c r="AH326" s="5">
        <f t="shared" si="35"/>
        <v>5.495000000000001</v>
      </c>
    </row>
    <row r="327" spans="1:35" x14ac:dyDescent="0.25">
      <c r="A327" t="s">
        <v>2002</v>
      </c>
      <c r="B327" t="s">
        <v>48</v>
      </c>
      <c r="C327" t="s">
        <v>2003</v>
      </c>
      <c r="D327" t="s">
        <v>2004</v>
      </c>
      <c r="E327" t="s">
        <v>1189</v>
      </c>
      <c r="F327" s="1">
        <v>41076</v>
      </c>
      <c r="G327" t="s">
        <v>2005</v>
      </c>
      <c r="H327" t="s">
        <v>676</v>
      </c>
      <c r="K327" t="s">
        <v>29</v>
      </c>
      <c r="L327" t="s">
        <v>2006</v>
      </c>
      <c r="M327">
        <v>31450</v>
      </c>
      <c r="N327" t="s">
        <v>653</v>
      </c>
      <c r="O327" t="s">
        <v>32</v>
      </c>
      <c r="P327" t="s">
        <v>32</v>
      </c>
      <c r="Q327" t="s">
        <v>32</v>
      </c>
      <c r="T327" t="s">
        <v>2007</v>
      </c>
      <c r="U327" t="s">
        <v>2008</v>
      </c>
      <c r="V327" t="s">
        <v>2009</v>
      </c>
      <c r="W327" t="s">
        <v>1995</v>
      </c>
      <c r="X327" t="str">
        <f>CONCATENATE(C327," ",D327)</f>
        <v>Wautelet Mélanie</v>
      </c>
      <c r="AA327">
        <f t="shared" si="30"/>
        <v>0</v>
      </c>
      <c r="AB327" s="5">
        <f t="shared" si="31"/>
        <v>0</v>
      </c>
      <c r="AC327">
        <v>500</v>
      </c>
      <c r="AD327">
        <f t="shared" si="32"/>
        <v>10</v>
      </c>
      <c r="AE327" s="5">
        <f t="shared" si="33"/>
        <v>7</v>
      </c>
      <c r="AF327">
        <v>500</v>
      </c>
      <c r="AG327" s="3">
        <f t="shared" si="34"/>
        <v>7.8500000000000014</v>
      </c>
      <c r="AH327" s="5">
        <f t="shared" si="35"/>
        <v>5.495000000000001</v>
      </c>
      <c r="AI327" s="10">
        <f>AB327+AE327+AH327</f>
        <v>12.495000000000001</v>
      </c>
    </row>
    <row r="328" spans="1:35" x14ac:dyDescent="0.25">
      <c r="A328" t="s">
        <v>2022</v>
      </c>
      <c r="B328" t="s">
        <v>24</v>
      </c>
      <c r="C328" t="s">
        <v>2003</v>
      </c>
      <c r="D328" t="s">
        <v>197</v>
      </c>
      <c r="E328" t="s">
        <v>2023</v>
      </c>
      <c r="F328" s="1">
        <v>27715</v>
      </c>
      <c r="G328" t="s">
        <v>2024</v>
      </c>
      <c r="H328" t="s">
        <v>28</v>
      </c>
      <c r="K328" t="s">
        <v>29</v>
      </c>
      <c r="L328" t="s">
        <v>2006</v>
      </c>
      <c r="M328">
        <v>31450</v>
      </c>
      <c r="N328" t="s">
        <v>653</v>
      </c>
      <c r="O328" t="s">
        <v>32</v>
      </c>
      <c r="P328" t="s">
        <v>32</v>
      </c>
      <c r="Q328" t="s">
        <v>32</v>
      </c>
      <c r="R328" t="s">
        <v>2010</v>
      </c>
      <c r="T328" t="s">
        <v>2007</v>
      </c>
      <c r="U328" t="s">
        <v>2025</v>
      </c>
      <c r="V328" t="s">
        <v>2021</v>
      </c>
      <c r="W328" t="s">
        <v>118</v>
      </c>
      <c r="X328" t="str">
        <f>CONCATENATE(C328," ",D328)</f>
        <v>Wautelet Philippe</v>
      </c>
      <c r="AA328">
        <f t="shared" si="30"/>
        <v>0</v>
      </c>
      <c r="AB328" s="5">
        <f t="shared" si="31"/>
        <v>0</v>
      </c>
      <c r="AC328">
        <v>100</v>
      </c>
      <c r="AD328">
        <f t="shared" si="32"/>
        <v>2</v>
      </c>
      <c r="AE328" s="5">
        <f t="shared" si="33"/>
        <v>1.4</v>
      </c>
      <c r="AF328">
        <v>100</v>
      </c>
      <c r="AG328" s="3">
        <f t="shared" si="34"/>
        <v>1.5700000000000003</v>
      </c>
      <c r="AH328" s="5">
        <f t="shared" si="35"/>
        <v>1.0990000000000002</v>
      </c>
      <c r="AI328" s="10">
        <f>AB328+AE328+AH328</f>
        <v>2.4990000000000001</v>
      </c>
    </row>
    <row r="329" spans="1:35" x14ac:dyDescent="0.25">
      <c r="A329" t="s">
        <v>2011</v>
      </c>
      <c r="B329" t="s">
        <v>24</v>
      </c>
      <c r="C329" t="s">
        <v>2003</v>
      </c>
      <c r="D329" t="s">
        <v>1641</v>
      </c>
      <c r="E329" t="s">
        <v>1189</v>
      </c>
      <c r="F329" s="1">
        <v>42084</v>
      </c>
      <c r="G329" t="s">
        <v>2005</v>
      </c>
      <c r="H329" t="s">
        <v>676</v>
      </c>
      <c r="K329" t="s">
        <v>29</v>
      </c>
      <c r="L329" t="s">
        <v>2006</v>
      </c>
      <c r="M329">
        <v>31450</v>
      </c>
      <c r="N329" t="s">
        <v>653</v>
      </c>
      <c r="O329" t="s">
        <v>32</v>
      </c>
      <c r="P329" t="s">
        <v>32</v>
      </c>
      <c r="Q329" t="s">
        <v>32</v>
      </c>
      <c r="T329" t="s">
        <v>2007</v>
      </c>
      <c r="U329" t="s">
        <v>2012</v>
      </c>
      <c r="V329" t="s">
        <v>2013</v>
      </c>
      <c r="W329" t="s">
        <v>1995</v>
      </c>
      <c r="X329" t="str">
        <f>CONCATENATE(C329," ",D329)</f>
        <v>Wautelet Thomas</v>
      </c>
      <c r="AA329">
        <f t="shared" si="30"/>
        <v>0</v>
      </c>
      <c r="AB329" s="5">
        <f t="shared" si="31"/>
        <v>0</v>
      </c>
      <c r="AC329">
        <v>500</v>
      </c>
      <c r="AD329">
        <f t="shared" si="32"/>
        <v>10</v>
      </c>
      <c r="AE329" s="5">
        <f t="shared" si="33"/>
        <v>7</v>
      </c>
      <c r="AF329">
        <v>500</v>
      </c>
      <c r="AG329" s="3">
        <f t="shared" si="34"/>
        <v>7.8500000000000014</v>
      </c>
      <c r="AH329" s="5">
        <f t="shared" si="35"/>
        <v>5.495000000000001</v>
      </c>
      <c r="AI329" s="10">
        <f>AB329+AE329+AH329</f>
        <v>12.495000000000001</v>
      </c>
    </row>
    <row r="330" spans="1:35" x14ac:dyDescent="0.25">
      <c r="A330" t="s">
        <v>1613</v>
      </c>
      <c r="B330" t="s">
        <v>48</v>
      </c>
      <c r="C330" t="s">
        <v>1614</v>
      </c>
      <c r="D330" t="s">
        <v>1615</v>
      </c>
      <c r="F330" s="1">
        <v>32414</v>
      </c>
      <c r="G330" t="s">
        <v>1395</v>
      </c>
      <c r="H330" t="s">
        <v>28</v>
      </c>
      <c r="K330" t="s">
        <v>29</v>
      </c>
      <c r="L330" t="s">
        <v>1616</v>
      </c>
      <c r="M330">
        <v>31650</v>
      </c>
      <c r="N330" t="s">
        <v>844</v>
      </c>
      <c r="O330" t="s">
        <v>32</v>
      </c>
      <c r="P330" t="s">
        <v>32</v>
      </c>
      <c r="Q330" t="s">
        <v>32</v>
      </c>
      <c r="R330" t="s">
        <v>1617</v>
      </c>
      <c r="T330" t="s">
        <v>1618</v>
      </c>
      <c r="U330" t="s">
        <v>1614</v>
      </c>
      <c r="V330" t="s">
        <v>1619</v>
      </c>
      <c r="W330" t="s">
        <v>57</v>
      </c>
      <c r="X330" t="str">
        <f>CONCATENATE(C330," ",D330)</f>
        <v>Weisslinger Delphine</v>
      </c>
      <c r="Z330">
        <v>50</v>
      </c>
      <c r="AA330">
        <f t="shared" si="30"/>
        <v>1</v>
      </c>
      <c r="AB330" s="5">
        <f t="shared" si="31"/>
        <v>0.7</v>
      </c>
      <c r="AC330">
        <v>50</v>
      </c>
      <c r="AD330">
        <f t="shared" si="32"/>
        <v>1</v>
      </c>
      <c r="AE330" s="5">
        <f t="shared" si="33"/>
        <v>0.7</v>
      </c>
      <c r="AF330">
        <v>50</v>
      </c>
      <c r="AG330" s="3">
        <f t="shared" si="34"/>
        <v>0.78500000000000014</v>
      </c>
      <c r="AH330" s="5">
        <f t="shared" si="35"/>
        <v>0.5495000000000001</v>
      </c>
      <c r="AI330" s="10">
        <f>AB330+AE330+AH330</f>
        <v>1.9495</v>
      </c>
    </row>
    <row r="331" spans="1:35" x14ac:dyDescent="0.25">
      <c r="A331" t="s">
        <v>2082</v>
      </c>
      <c r="B331" t="s">
        <v>48</v>
      </c>
      <c r="C331" t="s">
        <v>2083</v>
      </c>
      <c r="D331" t="s">
        <v>2084</v>
      </c>
      <c r="E331" t="s">
        <v>144</v>
      </c>
      <c r="F331" s="1">
        <v>21757</v>
      </c>
      <c r="G331" t="s">
        <v>2085</v>
      </c>
      <c r="H331" t="s">
        <v>28</v>
      </c>
      <c r="K331" t="s">
        <v>29</v>
      </c>
      <c r="L331" t="s">
        <v>1295</v>
      </c>
      <c r="M331">
        <v>31450</v>
      </c>
      <c r="N331" t="s">
        <v>1282</v>
      </c>
      <c r="O331" t="s">
        <v>32</v>
      </c>
      <c r="P331" t="s">
        <v>32</v>
      </c>
      <c r="Q331" t="s">
        <v>32</v>
      </c>
      <c r="R331" t="s">
        <v>1297</v>
      </c>
      <c r="T331" t="s">
        <v>1298</v>
      </c>
      <c r="U331" t="s">
        <v>1299</v>
      </c>
      <c r="V331" t="s">
        <v>1300</v>
      </c>
      <c r="W331" t="s">
        <v>67</v>
      </c>
      <c r="X331" t="str">
        <f>CONCATENATE(C331," ",D331)</f>
        <v>Zaccaron Denise</v>
      </c>
      <c r="AA331">
        <f t="shared" si="30"/>
        <v>0</v>
      </c>
      <c r="AB331" s="5">
        <f t="shared" si="31"/>
        <v>0</v>
      </c>
      <c r="AC331">
        <v>500</v>
      </c>
      <c r="AD331">
        <f t="shared" si="32"/>
        <v>10</v>
      </c>
      <c r="AE331" s="5">
        <f t="shared" si="33"/>
        <v>7</v>
      </c>
      <c r="AF331">
        <v>500</v>
      </c>
      <c r="AG331" s="3">
        <f t="shared" si="34"/>
        <v>7.8500000000000014</v>
      </c>
      <c r="AH331" s="5">
        <f t="shared" si="35"/>
        <v>5.495000000000001</v>
      </c>
      <c r="AI331" s="10">
        <f>AB331+AE331+AH331</f>
        <v>12.495000000000001</v>
      </c>
    </row>
    <row r="332" spans="1:35" hidden="1" x14ac:dyDescent="0.25">
      <c r="A332" t="s">
        <v>207</v>
      </c>
      <c r="B332" t="s">
        <v>24</v>
      </c>
      <c r="C332" t="s">
        <v>208</v>
      </c>
      <c r="D332" t="s">
        <v>197</v>
      </c>
      <c r="F332" s="1">
        <v>22305</v>
      </c>
      <c r="G332" t="s">
        <v>209</v>
      </c>
      <c r="H332" t="s">
        <v>28</v>
      </c>
      <c r="K332" t="s">
        <v>29</v>
      </c>
      <c r="L332" t="s">
        <v>210</v>
      </c>
      <c r="M332">
        <v>31320</v>
      </c>
      <c r="N332" t="s">
        <v>93</v>
      </c>
      <c r="O332" t="s">
        <v>32</v>
      </c>
      <c r="P332" t="s">
        <v>32</v>
      </c>
      <c r="Q332" t="s">
        <v>32</v>
      </c>
      <c r="R332" t="s">
        <v>211</v>
      </c>
      <c r="T332" t="s">
        <v>212</v>
      </c>
      <c r="X332" t="str">
        <f>CONCATENATE(C332," ",D332)</f>
        <v>Zamolo Philippe</v>
      </c>
      <c r="Z332">
        <v>300</v>
      </c>
      <c r="AA332">
        <f t="shared" si="30"/>
        <v>6</v>
      </c>
      <c r="AB332" s="5">
        <f t="shared" si="31"/>
        <v>4.2</v>
      </c>
      <c r="AC332">
        <v>300</v>
      </c>
      <c r="AD332">
        <f t="shared" si="32"/>
        <v>6</v>
      </c>
      <c r="AE332" s="5">
        <f t="shared" si="33"/>
        <v>4.2</v>
      </c>
      <c r="AF332">
        <v>300</v>
      </c>
      <c r="AG332" s="3">
        <f t="shared" si="34"/>
        <v>4.7100000000000009</v>
      </c>
      <c r="AH332" s="5">
        <f t="shared" si="35"/>
        <v>3.2970000000000006</v>
      </c>
    </row>
    <row r="333" spans="1:35" hidden="1" x14ac:dyDescent="0.25">
      <c r="A333" t="s">
        <v>635</v>
      </c>
      <c r="B333" t="s">
        <v>24</v>
      </c>
      <c r="C333" t="s">
        <v>636</v>
      </c>
      <c r="D333" t="s">
        <v>637</v>
      </c>
      <c r="F333" s="1">
        <v>22693</v>
      </c>
      <c r="G333" t="s">
        <v>638</v>
      </c>
      <c r="H333" t="s">
        <v>28</v>
      </c>
      <c r="K333" t="s">
        <v>29</v>
      </c>
      <c r="L333" t="s">
        <v>639</v>
      </c>
      <c r="M333">
        <v>31670</v>
      </c>
      <c r="N333" t="s">
        <v>117</v>
      </c>
      <c r="O333" t="s">
        <v>32</v>
      </c>
      <c r="P333" t="s">
        <v>32</v>
      </c>
      <c r="Q333" t="s">
        <v>32</v>
      </c>
      <c r="R333" t="s">
        <v>640</v>
      </c>
      <c r="T333" t="s">
        <v>641</v>
      </c>
      <c r="X333" t="str">
        <f>CONCATENATE(C333," ",D333)</f>
        <v>Zizi Farid</v>
      </c>
      <c r="Z333">
        <v>50</v>
      </c>
      <c r="AA333">
        <f t="shared" si="30"/>
        <v>1</v>
      </c>
      <c r="AB333" s="5">
        <f t="shared" si="31"/>
        <v>0.7</v>
      </c>
      <c r="AC333">
        <v>50</v>
      </c>
      <c r="AD333">
        <f t="shared" si="32"/>
        <v>1</v>
      </c>
      <c r="AE333" s="5">
        <f t="shared" si="33"/>
        <v>0.7</v>
      </c>
      <c r="AF333">
        <v>50</v>
      </c>
      <c r="AG333" s="3">
        <f t="shared" si="34"/>
        <v>0.78500000000000014</v>
      </c>
      <c r="AH333" s="5">
        <f t="shared" si="35"/>
        <v>0.5495000000000001</v>
      </c>
    </row>
    <row r="334" spans="1:35" hidden="1" x14ac:dyDescent="0.25">
      <c r="A334" t="s">
        <v>2607</v>
      </c>
      <c r="B334" t="s">
        <v>48</v>
      </c>
      <c r="C334" t="s">
        <v>2608</v>
      </c>
      <c r="D334" t="s">
        <v>150</v>
      </c>
      <c r="F334" s="1">
        <v>23808</v>
      </c>
      <c r="G334" t="s">
        <v>2609</v>
      </c>
      <c r="H334" t="s">
        <v>28</v>
      </c>
      <c r="K334" t="s">
        <v>29</v>
      </c>
      <c r="L334" t="s">
        <v>2610</v>
      </c>
      <c r="M334">
        <v>31810</v>
      </c>
      <c r="N334" t="s">
        <v>111</v>
      </c>
      <c r="O334" t="s">
        <v>32</v>
      </c>
      <c r="P334" t="s">
        <v>32</v>
      </c>
      <c r="Q334" t="s">
        <v>32</v>
      </c>
      <c r="R334">
        <v>33645063086</v>
      </c>
      <c r="T334" t="s">
        <v>2611</v>
      </c>
      <c r="X334" t="str">
        <f>CONCATENATE(C334," ",D334)</f>
        <v>BONHOMME Dominique</v>
      </c>
    </row>
    <row r="335" spans="1:35" hidden="1" x14ac:dyDescent="0.25">
      <c r="A335" t="s">
        <v>2672</v>
      </c>
      <c r="B335" t="s">
        <v>24</v>
      </c>
      <c r="C335" t="s">
        <v>2673</v>
      </c>
      <c r="D335" t="s">
        <v>388</v>
      </c>
      <c r="E335" t="s">
        <v>388</v>
      </c>
      <c r="F335" s="1">
        <v>22165</v>
      </c>
      <c r="G335" t="s">
        <v>53</v>
      </c>
      <c r="H335" t="s">
        <v>28</v>
      </c>
      <c r="K335" t="s">
        <v>29</v>
      </c>
      <c r="L335" t="s">
        <v>2674</v>
      </c>
      <c r="M335">
        <v>31670</v>
      </c>
      <c r="N335" t="s">
        <v>117</v>
      </c>
      <c r="O335" t="s">
        <v>32</v>
      </c>
      <c r="P335" t="s">
        <v>32</v>
      </c>
      <c r="Q335" t="s">
        <v>32</v>
      </c>
      <c r="R335">
        <v>33603480505</v>
      </c>
      <c r="T335" t="s">
        <v>2675</v>
      </c>
      <c r="X335" t="str">
        <f>CONCATENATE(C335," ",D335)</f>
        <v>FOCH Bernard</v>
      </c>
    </row>
    <row r="336" spans="1:35" hidden="1" x14ac:dyDescent="0.25">
      <c r="A336" t="s">
        <v>2637</v>
      </c>
      <c r="B336" t="s">
        <v>24</v>
      </c>
      <c r="C336" t="s">
        <v>2638</v>
      </c>
      <c r="D336" t="s">
        <v>2639</v>
      </c>
      <c r="F336" s="1">
        <v>18869</v>
      </c>
      <c r="G336" t="s">
        <v>2640</v>
      </c>
      <c r="H336" t="s">
        <v>28</v>
      </c>
      <c r="K336" t="s">
        <v>29</v>
      </c>
      <c r="L336" t="s">
        <v>2641</v>
      </c>
      <c r="M336">
        <v>31870</v>
      </c>
      <c r="N336" t="s">
        <v>2642</v>
      </c>
      <c r="O336" t="s">
        <v>32</v>
      </c>
      <c r="P336" t="s">
        <v>32</v>
      </c>
      <c r="Q336" t="s">
        <v>32</v>
      </c>
      <c r="R336" t="s">
        <v>2643</v>
      </c>
      <c r="T336" t="s">
        <v>2644</v>
      </c>
      <c r="X336" t="str">
        <f>CONCATENATE(C336," ",D336)</f>
        <v>Giraud Jean-Claude</v>
      </c>
    </row>
    <row r="337" spans="1:35" hidden="1" x14ac:dyDescent="0.25">
      <c r="A337" t="s">
        <v>2632</v>
      </c>
      <c r="B337" t="s">
        <v>24</v>
      </c>
      <c r="C337" t="s">
        <v>2633</v>
      </c>
      <c r="D337" t="s">
        <v>286</v>
      </c>
      <c r="F337" s="1">
        <v>21262</v>
      </c>
      <c r="G337" t="s">
        <v>2634</v>
      </c>
      <c r="H337" t="s">
        <v>28</v>
      </c>
      <c r="K337" t="s">
        <v>29</v>
      </c>
      <c r="L337" t="s">
        <v>2635</v>
      </c>
      <c r="M337">
        <v>31810</v>
      </c>
      <c r="N337" t="s">
        <v>2398</v>
      </c>
      <c r="O337" t="s">
        <v>32</v>
      </c>
      <c r="P337" t="s">
        <v>32</v>
      </c>
      <c r="Q337" t="s">
        <v>32</v>
      </c>
      <c r="R337">
        <v>33695543199</v>
      </c>
      <c r="T337" t="s">
        <v>2636</v>
      </c>
      <c r="X337" t="str">
        <f>CONCATENATE(C337," ",D337)</f>
        <v>JENNEVIN Pascal</v>
      </c>
    </row>
    <row r="338" spans="1:35" hidden="1" x14ac:dyDescent="0.25">
      <c r="A338" t="s">
        <v>2651</v>
      </c>
      <c r="B338" t="s">
        <v>24</v>
      </c>
      <c r="C338" t="s">
        <v>2652</v>
      </c>
      <c r="D338" t="s">
        <v>2653</v>
      </c>
      <c r="E338" t="s">
        <v>2654</v>
      </c>
      <c r="F338" s="1">
        <v>19953</v>
      </c>
      <c r="G338" t="s">
        <v>2655</v>
      </c>
      <c r="H338" t="s">
        <v>28</v>
      </c>
      <c r="K338" t="s">
        <v>29</v>
      </c>
      <c r="L338" t="s">
        <v>2656</v>
      </c>
      <c r="M338">
        <v>31810</v>
      </c>
      <c r="N338" t="s">
        <v>2657</v>
      </c>
      <c r="O338" t="s">
        <v>32</v>
      </c>
      <c r="P338" t="s">
        <v>32</v>
      </c>
      <c r="Q338" t="s">
        <v>32</v>
      </c>
      <c r="R338">
        <v>33609733915</v>
      </c>
      <c r="T338" t="s">
        <v>2658</v>
      </c>
      <c r="U338" t="s">
        <v>2652</v>
      </c>
      <c r="X338" t="str">
        <f>CONCATENATE(C338," ",D338)</f>
        <v>marquez velasco jean</v>
      </c>
    </row>
    <row r="339" spans="1:35" hidden="1" x14ac:dyDescent="0.25">
      <c r="A339" t="s">
        <v>2645</v>
      </c>
      <c r="B339" t="s">
        <v>24</v>
      </c>
      <c r="C339" t="s">
        <v>2646</v>
      </c>
      <c r="D339" t="s">
        <v>2647</v>
      </c>
      <c r="F339" s="1">
        <v>25569</v>
      </c>
      <c r="H339" t="s">
        <v>358</v>
      </c>
      <c r="I339" t="s">
        <v>2409</v>
      </c>
      <c r="J339" s="2">
        <v>21310263500017</v>
      </c>
      <c r="K339" t="s">
        <v>29</v>
      </c>
      <c r="L339" t="s">
        <v>2648</v>
      </c>
      <c r="M339">
        <v>31870</v>
      </c>
      <c r="N339" t="s">
        <v>2642</v>
      </c>
      <c r="O339" t="s">
        <v>32</v>
      </c>
      <c r="P339" t="s">
        <v>32</v>
      </c>
      <c r="Q339" t="s">
        <v>32</v>
      </c>
      <c r="S339" t="s">
        <v>2649</v>
      </c>
      <c r="T339" t="s">
        <v>2650</v>
      </c>
      <c r="X339" t="str">
        <f>CONCATENATE(C339," ",D339)</f>
        <v>Munoz Floréal</v>
      </c>
    </row>
    <row r="340" spans="1:35" hidden="1" x14ac:dyDescent="0.25">
      <c r="A340" t="s">
        <v>2680</v>
      </c>
      <c r="B340" t="s">
        <v>48</v>
      </c>
      <c r="C340" t="s">
        <v>2681</v>
      </c>
      <c r="D340" t="s">
        <v>2682</v>
      </c>
      <c r="F340" s="1">
        <v>21549</v>
      </c>
      <c r="G340" t="s">
        <v>2683</v>
      </c>
      <c r="H340" t="s">
        <v>28</v>
      </c>
      <c r="K340" t="s">
        <v>29</v>
      </c>
      <c r="L340" t="s">
        <v>110</v>
      </c>
      <c r="M340">
        <v>31810</v>
      </c>
      <c r="N340" t="s">
        <v>2391</v>
      </c>
      <c r="O340" t="s">
        <v>32</v>
      </c>
      <c r="P340" t="s">
        <v>32</v>
      </c>
      <c r="Q340" t="s">
        <v>32</v>
      </c>
      <c r="R340">
        <v>33676147057</v>
      </c>
      <c r="T340" t="s">
        <v>2684</v>
      </c>
      <c r="X340" t="str">
        <f>CONCATENATE(C340," ",D340)</f>
        <v>NEGRI REQUILLART Diana</v>
      </c>
    </row>
    <row r="341" spans="1:35" x14ac:dyDescent="0.25">
      <c r="A341" t="s">
        <v>2618</v>
      </c>
      <c r="B341" t="s">
        <v>48</v>
      </c>
      <c r="C341" t="s">
        <v>2619</v>
      </c>
      <c r="D341" t="s">
        <v>2620</v>
      </c>
      <c r="F341" s="1">
        <v>25852</v>
      </c>
      <c r="G341" t="s">
        <v>2621</v>
      </c>
      <c r="H341" t="s">
        <v>28</v>
      </c>
      <c r="K341" t="s">
        <v>29</v>
      </c>
      <c r="L341" t="s">
        <v>2622</v>
      </c>
      <c r="M341">
        <v>31810</v>
      </c>
      <c r="N341" t="s">
        <v>111</v>
      </c>
      <c r="O341" t="s">
        <v>32</v>
      </c>
      <c r="P341" t="s">
        <v>32</v>
      </c>
      <c r="Q341" t="s">
        <v>32</v>
      </c>
      <c r="R341">
        <v>33631697266</v>
      </c>
      <c r="T341" t="s">
        <v>2623</v>
      </c>
      <c r="U341" t="s">
        <v>2624</v>
      </c>
      <c r="V341" t="s">
        <v>2625</v>
      </c>
      <c r="W341" t="s">
        <v>57</v>
      </c>
      <c r="X341" t="str">
        <f>CONCATENATE(C341," ",D341)</f>
        <v>PARACHE Sabine</v>
      </c>
      <c r="AI341" s="10">
        <f>AB341+AE341+AH341</f>
        <v>0</v>
      </c>
    </row>
    <row r="342" spans="1:35" hidden="1" x14ac:dyDescent="0.25">
      <c r="A342" t="s">
        <v>2612</v>
      </c>
      <c r="B342" t="s">
        <v>24</v>
      </c>
      <c r="C342" t="s">
        <v>2613</v>
      </c>
      <c r="D342" t="s">
        <v>2614</v>
      </c>
      <c r="E342" t="s">
        <v>2614</v>
      </c>
      <c r="F342" s="1">
        <v>33182</v>
      </c>
      <c r="G342" t="s">
        <v>53</v>
      </c>
      <c r="H342" t="s">
        <v>28</v>
      </c>
      <c r="K342" t="s">
        <v>29</v>
      </c>
      <c r="L342" t="s">
        <v>2615</v>
      </c>
      <c r="M342">
        <v>31870</v>
      </c>
      <c r="N342" t="s">
        <v>2616</v>
      </c>
      <c r="O342" t="s">
        <v>32</v>
      </c>
      <c r="P342" t="s">
        <v>32</v>
      </c>
      <c r="Q342" t="s">
        <v>32</v>
      </c>
      <c r="R342">
        <v>33687841748</v>
      </c>
      <c r="S342">
        <v>33687841748</v>
      </c>
      <c r="T342" t="s">
        <v>2617</v>
      </c>
      <c r="X342" t="str">
        <f>CONCATENATE(C342," ",D342)</f>
        <v>Petterle Mathieu</v>
      </c>
    </row>
    <row r="343" spans="1:35" hidden="1" x14ac:dyDescent="0.25">
      <c r="A343" t="s">
        <v>2667</v>
      </c>
      <c r="B343" t="s">
        <v>24</v>
      </c>
      <c r="C343" t="s">
        <v>2668</v>
      </c>
      <c r="D343" t="s">
        <v>513</v>
      </c>
      <c r="F343" s="1">
        <v>26962</v>
      </c>
      <c r="G343" t="s">
        <v>310</v>
      </c>
      <c r="H343" t="s">
        <v>28</v>
      </c>
      <c r="K343" t="s">
        <v>29</v>
      </c>
      <c r="L343" t="s">
        <v>2669</v>
      </c>
      <c r="M343">
        <v>31870</v>
      </c>
      <c r="N343" t="s">
        <v>2670</v>
      </c>
      <c r="O343" t="s">
        <v>32</v>
      </c>
      <c r="P343" t="s">
        <v>32</v>
      </c>
      <c r="Q343" t="s">
        <v>32</v>
      </c>
      <c r="R343">
        <v>33684160473</v>
      </c>
      <c r="T343" t="s">
        <v>2671</v>
      </c>
      <c r="X343" t="str">
        <f>CONCATENATE(C343," ",D343)</f>
        <v>Planton Frédéric</v>
      </c>
    </row>
    <row r="344" spans="1:35" hidden="1" x14ac:dyDescent="0.25">
      <c r="A344" t="s">
        <v>2685</v>
      </c>
      <c r="B344" t="s">
        <v>48</v>
      </c>
      <c r="C344" t="s">
        <v>2554</v>
      </c>
      <c r="D344" t="s">
        <v>2686</v>
      </c>
      <c r="E344" t="s">
        <v>2275</v>
      </c>
      <c r="F344" s="1">
        <v>33137</v>
      </c>
      <c r="G344" t="s">
        <v>2687</v>
      </c>
      <c r="H344" t="s">
        <v>28</v>
      </c>
      <c r="K344" t="s">
        <v>29</v>
      </c>
      <c r="L344" t="s">
        <v>2688</v>
      </c>
      <c r="M344">
        <v>94160</v>
      </c>
      <c r="N344" t="s">
        <v>2689</v>
      </c>
      <c r="O344" t="s">
        <v>32</v>
      </c>
      <c r="P344" t="s">
        <v>32</v>
      </c>
      <c r="Q344" t="s">
        <v>32</v>
      </c>
      <c r="R344" t="s">
        <v>2690</v>
      </c>
      <c r="T344" t="s">
        <v>2691</v>
      </c>
      <c r="X344" t="str">
        <f>CONCATENATE(C344," ",D344)</f>
        <v>Réquillart Charlotte</v>
      </c>
    </row>
    <row r="345" spans="1:35" x14ac:dyDescent="0.25">
      <c r="A345" t="s">
        <v>2659</v>
      </c>
      <c r="B345" t="s">
        <v>24</v>
      </c>
      <c r="C345" t="s">
        <v>2660</v>
      </c>
      <c r="D345" t="s">
        <v>1862</v>
      </c>
      <c r="F345" s="1">
        <v>26674</v>
      </c>
      <c r="G345" t="s">
        <v>2661</v>
      </c>
      <c r="H345" t="s">
        <v>28</v>
      </c>
      <c r="K345" t="s">
        <v>29</v>
      </c>
      <c r="L345" t="s">
        <v>2662</v>
      </c>
      <c r="M345">
        <v>31870</v>
      </c>
      <c r="N345" t="s">
        <v>2663</v>
      </c>
      <c r="O345" t="s">
        <v>32</v>
      </c>
      <c r="P345" t="s">
        <v>32</v>
      </c>
      <c r="Q345" t="s">
        <v>32</v>
      </c>
      <c r="R345">
        <v>33669732953</v>
      </c>
      <c r="T345" t="s">
        <v>2664</v>
      </c>
      <c r="U345" t="s">
        <v>2665</v>
      </c>
      <c r="V345" t="s">
        <v>2666</v>
      </c>
      <c r="W345" t="s">
        <v>118</v>
      </c>
      <c r="X345" t="str">
        <f>CONCATENATE(C345," ",D345)</f>
        <v>SON DIT JEAN Cyril</v>
      </c>
      <c r="AI345" s="10">
        <f>AB345+AE345+AH345</f>
        <v>0</v>
      </c>
    </row>
    <row r="346" spans="1:35" hidden="1" x14ac:dyDescent="0.25">
      <c r="A346" t="s">
        <v>2676</v>
      </c>
      <c r="B346" t="s">
        <v>24</v>
      </c>
      <c r="C346" t="s">
        <v>650</v>
      </c>
      <c r="D346" t="s">
        <v>143</v>
      </c>
      <c r="F346" s="1">
        <v>29498</v>
      </c>
      <c r="G346" t="s">
        <v>53</v>
      </c>
      <c r="H346" t="s">
        <v>28</v>
      </c>
      <c r="K346" t="s">
        <v>29</v>
      </c>
      <c r="L346" t="s">
        <v>2677</v>
      </c>
      <c r="M346">
        <v>31450</v>
      </c>
      <c r="N346" t="s">
        <v>796</v>
      </c>
      <c r="O346" t="s">
        <v>32</v>
      </c>
      <c r="P346" t="s">
        <v>32</v>
      </c>
      <c r="Q346" t="s">
        <v>32</v>
      </c>
      <c r="R346" t="s">
        <v>2678</v>
      </c>
      <c r="T346" t="s">
        <v>2679</v>
      </c>
      <c r="X346" t="str">
        <f>CONCATENATE(C346," ",D346)</f>
        <v>Subiela Laurent</v>
      </c>
    </row>
    <row r="347" spans="1:35" hidden="1" x14ac:dyDescent="0.25">
      <c r="A347" t="s">
        <v>2692</v>
      </c>
      <c r="B347" t="s">
        <v>24</v>
      </c>
      <c r="C347" t="s">
        <v>59</v>
      </c>
      <c r="D347" t="s">
        <v>2693</v>
      </c>
      <c r="E347" t="s">
        <v>2694</v>
      </c>
      <c r="F347" s="1">
        <v>25897</v>
      </c>
      <c r="G347" t="s">
        <v>61</v>
      </c>
      <c r="H347" t="s">
        <v>358</v>
      </c>
      <c r="I347" t="s">
        <v>2695</v>
      </c>
      <c r="J347" t="s">
        <v>2696</v>
      </c>
      <c r="K347" t="s">
        <v>29</v>
      </c>
      <c r="L347" t="s">
        <v>62</v>
      </c>
      <c r="M347">
        <v>31320</v>
      </c>
      <c r="N347" t="s">
        <v>63</v>
      </c>
      <c r="O347" t="s">
        <v>32</v>
      </c>
      <c r="P347" t="s">
        <v>32</v>
      </c>
      <c r="Q347" t="s">
        <v>32</v>
      </c>
      <c r="R347">
        <v>33627650453</v>
      </c>
      <c r="S347">
        <v>33627650453</v>
      </c>
      <c r="T347" t="s">
        <v>2697</v>
      </c>
      <c r="X347" t="str">
        <f>CONCATENATE(C347," ",D347)</f>
        <v>Thil Chritian</v>
      </c>
    </row>
    <row r="348" spans="1:35" hidden="1" x14ac:dyDescent="0.25">
      <c r="A348" t="s">
        <v>2626</v>
      </c>
      <c r="B348" t="s">
        <v>48</v>
      </c>
      <c r="C348" t="s">
        <v>2627</v>
      </c>
      <c r="D348" t="s">
        <v>2628</v>
      </c>
      <c r="F348" s="1">
        <v>27475</v>
      </c>
      <c r="G348" t="s">
        <v>2629</v>
      </c>
      <c r="H348" t="s">
        <v>28</v>
      </c>
      <c r="K348" t="s">
        <v>29</v>
      </c>
      <c r="L348" t="s">
        <v>2630</v>
      </c>
      <c r="M348">
        <v>31400</v>
      </c>
      <c r="N348" t="s">
        <v>53</v>
      </c>
      <c r="O348" t="s">
        <v>32</v>
      </c>
      <c r="P348" t="s">
        <v>32</v>
      </c>
      <c r="Q348" t="s">
        <v>32</v>
      </c>
      <c r="R348">
        <v>33630375869</v>
      </c>
      <c r="T348" t="s">
        <v>2631</v>
      </c>
      <c r="X348" t="str">
        <f>CONCATENATE(C348," ",D348)</f>
        <v>Villette Marie julie</v>
      </c>
    </row>
    <row r="349" spans="1:35" hidden="1" x14ac:dyDescent="0.25">
      <c r="A349" s="3" t="s">
        <v>228</v>
      </c>
      <c r="B349" s="3" t="s">
        <v>24</v>
      </c>
      <c r="C349" s="3" t="s">
        <v>222</v>
      </c>
      <c r="D349" s="3" t="s">
        <v>197</v>
      </c>
      <c r="E349" s="3"/>
      <c r="F349" s="4">
        <v>22461</v>
      </c>
      <c r="G349" s="3" t="s">
        <v>223</v>
      </c>
      <c r="H349" s="3" t="s">
        <v>28</v>
      </c>
      <c r="I349" s="3"/>
      <c r="J349" s="3"/>
      <c r="K349" s="3" t="s">
        <v>29</v>
      </c>
      <c r="L349" s="3" t="s">
        <v>224</v>
      </c>
      <c r="M349" s="3">
        <v>31450</v>
      </c>
      <c r="N349" s="3" t="s">
        <v>225</v>
      </c>
      <c r="O349" s="3" t="s">
        <v>32</v>
      </c>
      <c r="P349" s="3" t="s">
        <v>32</v>
      </c>
      <c r="Q349" s="3" t="s">
        <v>32</v>
      </c>
      <c r="R349" s="3" t="s">
        <v>229</v>
      </c>
      <c r="S349" s="3"/>
      <c r="T349" s="3" t="s">
        <v>227</v>
      </c>
      <c r="U349" s="3"/>
      <c r="V349" s="3"/>
      <c r="W349" s="3"/>
      <c r="X349" s="3" t="str">
        <f>CONCATENATE(C349," ",D349)</f>
        <v>ABRANTES Philippe</v>
      </c>
      <c r="Y349" s="3" t="s">
        <v>2705</v>
      </c>
      <c r="Z349">
        <v>500</v>
      </c>
      <c r="AA349">
        <f>Z349*2%</f>
        <v>10</v>
      </c>
      <c r="AB349" s="5">
        <f>AA349-AA349*30%</f>
        <v>7</v>
      </c>
      <c r="AC349">
        <v>500</v>
      </c>
      <c r="AD349">
        <f>AC349*2%</f>
        <v>10</v>
      </c>
      <c r="AE349" s="5">
        <f>AD349-AD349*30%</f>
        <v>7</v>
      </c>
      <c r="AF349">
        <v>500</v>
      </c>
      <c r="AG349" s="3">
        <f>AF349*1.57%</f>
        <v>7.8500000000000014</v>
      </c>
      <c r="AH349" s="5">
        <f>AG349-AG349*30%</f>
        <v>5.495000000000001</v>
      </c>
      <c r="AI349" s="3"/>
    </row>
    <row r="350" spans="1:35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"/>
      <c r="AE350" s="5"/>
      <c r="AG350" s="3"/>
      <c r="AH350" s="5"/>
      <c r="AI350" s="10"/>
    </row>
    <row r="351" spans="1:35" x14ac:dyDescent="0.25">
      <c r="A351" s="3" t="s">
        <v>894</v>
      </c>
      <c r="B351" s="3" t="s">
        <v>24</v>
      </c>
      <c r="C351" s="3" t="s">
        <v>895</v>
      </c>
      <c r="D351" s="3" t="s">
        <v>896</v>
      </c>
      <c r="E351" s="3"/>
      <c r="F351" s="4">
        <v>20750</v>
      </c>
      <c r="G351" s="3" t="s">
        <v>53</v>
      </c>
      <c r="H351" s="3" t="s">
        <v>28</v>
      </c>
      <c r="I351" s="3"/>
      <c r="J351" s="3"/>
      <c r="K351" s="3" t="s">
        <v>29</v>
      </c>
      <c r="L351" s="3" t="s">
        <v>897</v>
      </c>
      <c r="M351" s="3">
        <v>31520</v>
      </c>
      <c r="N351" s="3" t="s">
        <v>147</v>
      </c>
      <c r="O351" s="3" t="s">
        <v>32</v>
      </c>
      <c r="P351" s="3" t="s">
        <v>32</v>
      </c>
      <c r="Q351" s="3" t="s">
        <v>32</v>
      </c>
      <c r="R351" s="3" t="s">
        <v>898</v>
      </c>
      <c r="S351" s="3"/>
      <c r="T351" s="3" t="s">
        <v>899</v>
      </c>
      <c r="U351" s="3"/>
      <c r="V351" s="3"/>
      <c r="W351" s="3"/>
      <c r="X351" s="3" t="str">
        <f>CONCATENATE(C351," ",D351)</f>
        <v>Arevalo Henri</v>
      </c>
      <c r="Y351" s="3" t="s">
        <v>2724</v>
      </c>
      <c r="Z351">
        <v>500</v>
      </c>
      <c r="AA351">
        <f t="shared" ref="AA351:AA357" si="36">Z351*2%</f>
        <v>10</v>
      </c>
      <c r="AB351" s="5">
        <f t="shared" ref="AB351:AB357" si="37">AA351-AA351*30%</f>
        <v>7</v>
      </c>
      <c r="AC351">
        <v>500</v>
      </c>
      <c r="AD351">
        <f t="shared" ref="AD351:AD357" si="38">AC351*2%</f>
        <v>10</v>
      </c>
      <c r="AE351" s="5">
        <f t="shared" ref="AE351:AE357" si="39">AD351-AD351*30%</f>
        <v>7</v>
      </c>
      <c r="AF351">
        <v>500</v>
      </c>
      <c r="AG351" s="3">
        <f t="shared" ref="AG351:AG357" si="40">AF351*1.57%</f>
        <v>7.8500000000000014</v>
      </c>
      <c r="AH351" s="5">
        <f t="shared" ref="AH351:AH357" si="41">AG351-AG351*30%</f>
        <v>5.495000000000001</v>
      </c>
      <c r="AI351" s="3"/>
    </row>
    <row r="352" spans="1:35" x14ac:dyDescent="0.25">
      <c r="A352" s="3" t="s">
        <v>254</v>
      </c>
      <c r="B352" s="3" t="s">
        <v>48</v>
      </c>
      <c r="C352" s="3" t="s">
        <v>255</v>
      </c>
      <c r="D352" s="3" t="s">
        <v>256</v>
      </c>
      <c r="E352" s="3" t="s">
        <v>257</v>
      </c>
      <c r="F352" s="4">
        <v>25257</v>
      </c>
      <c r="G352" s="3" t="s">
        <v>258</v>
      </c>
      <c r="H352" s="3" t="s">
        <v>28</v>
      </c>
      <c r="I352" s="3"/>
      <c r="J352" s="3"/>
      <c r="K352" s="3" t="s">
        <v>29</v>
      </c>
      <c r="L352" s="3" t="s">
        <v>259</v>
      </c>
      <c r="M352" s="3">
        <v>31320</v>
      </c>
      <c r="N352" s="3" t="s">
        <v>93</v>
      </c>
      <c r="O352" s="3" t="s">
        <v>32</v>
      </c>
      <c r="P352" s="3" t="s">
        <v>32</v>
      </c>
      <c r="Q352" s="3" t="s">
        <v>32</v>
      </c>
      <c r="R352" s="3" t="s">
        <v>260</v>
      </c>
      <c r="S352" s="3"/>
      <c r="T352" s="3" t="s">
        <v>261</v>
      </c>
      <c r="U352" s="3"/>
      <c r="V352" s="3"/>
      <c r="W352" s="3"/>
      <c r="X352" s="3" t="str">
        <f>CONCATENATE(C352," ",D352)</f>
        <v>Azzola Corinne</v>
      </c>
      <c r="Y352" s="3" t="s">
        <v>2742</v>
      </c>
      <c r="Z352">
        <v>500</v>
      </c>
      <c r="AA352">
        <f t="shared" si="36"/>
        <v>10</v>
      </c>
      <c r="AB352" s="5">
        <f t="shared" si="37"/>
        <v>7</v>
      </c>
      <c r="AC352">
        <v>500</v>
      </c>
      <c r="AD352">
        <f t="shared" si="38"/>
        <v>10</v>
      </c>
      <c r="AE352" s="5">
        <f t="shared" si="39"/>
        <v>7</v>
      </c>
      <c r="AF352">
        <v>500</v>
      </c>
      <c r="AG352" s="3">
        <f t="shared" si="40"/>
        <v>7.8500000000000014</v>
      </c>
      <c r="AH352" s="5">
        <f t="shared" si="41"/>
        <v>5.495000000000001</v>
      </c>
      <c r="AI352" s="3"/>
    </row>
    <row r="353" spans="1:35" x14ac:dyDescent="0.25">
      <c r="A353" s="3" t="s">
        <v>1034</v>
      </c>
      <c r="B353" s="3" t="s">
        <v>48</v>
      </c>
      <c r="C353" s="3" t="s">
        <v>1035</v>
      </c>
      <c r="D353" s="3" t="s">
        <v>955</v>
      </c>
      <c r="E353" s="3" t="s">
        <v>1036</v>
      </c>
      <c r="F353" s="4">
        <v>19131</v>
      </c>
      <c r="G353" s="3" t="s">
        <v>1037</v>
      </c>
      <c r="H353" s="3" t="s">
        <v>28</v>
      </c>
      <c r="I353" s="3"/>
      <c r="J353" s="3"/>
      <c r="K353" s="3" t="s">
        <v>29</v>
      </c>
      <c r="L353" s="3" t="s">
        <v>1038</v>
      </c>
      <c r="M353" s="3">
        <v>31450</v>
      </c>
      <c r="N353" s="3" t="s">
        <v>1039</v>
      </c>
      <c r="O353" s="3" t="s">
        <v>32</v>
      </c>
      <c r="P353" s="3" t="s">
        <v>32</v>
      </c>
      <c r="Q353" s="3" t="s">
        <v>32</v>
      </c>
      <c r="R353" s="3" t="s">
        <v>1040</v>
      </c>
      <c r="S353" s="3"/>
      <c r="T353" s="3" t="s">
        <v>1041</v>
      </c>
      <c r="U353" s="3"/>
      <c r="V353" s="3"/>
      <c r="W353" s="3"/>
      <c r="X353" s="3" t="str">
        <f>CONCATENATE(C353," ",D353)</f>
        <v>Bages Annie</v>
      </c>
      <c r="Y353" s="3" t="s">
        <v>2718</v>
      </c>
      <c r="Z353">
        <v>50</v>
      </c>
      <c r="AA353">
        <f t="shared" si="36"/>
        <v>1</v>
      </c>
      <c r="AB353" s="5">
        <f t="shared" si="37"/>
        <v>0.7</v>
      </c>
      <c r="AC353">
        <v>50</v>
      </c>
      <c r="AD353">
        <f t="shared" si="38"/>
        <v>1</v>
      </c>
      <c r="AE353" s="5">
        <f t="shared" si="39"/>
        <v>0.7</v>
      </c>
      <c r="AF353">
        <v>50</v>
      </c>
      <c r="AG353" s="3">
        <f t="shared" si="40"/>
        <v>0.78500000000000014</v>
      </c>
      <c r="AH353" s="5">
        <f t="shared" si="41"/>
        <v>0.5495000000000001</v>
      </c>
      <c r="AI353" s="3"/>
    </row>
    <row r="354" spans="1:35" x14ac:dyDescent="0.25">
      <c r="A354" s="3" t="s">
        <v>584</v>
      </c>
      <c r="B354" s="3" t="s">
        <v>24</v>
      </c>
      <c r="C354" s="3" t="s">
        <v>579</v>
      </c>
      <c r="D354" s="3" t="s">
        <v>585</v>
      </c>
      <c r="E354" s="3"/>
      <c r="F354" s="4">
        <v>15946</v>
      </c>
      <c r="G354" s="3" t="s">
        <v>586</v>
      </c>
      <c r="H354" s="3" t="s">
        <v>28</v>
      </c>
      <c r="I354" s="3"/>
      <c r="J354" s="3"/>
      <c r="K354" s="3" t="s">
        <v>29</v>
      </c>
      <c r="L354" s="3" t="s">
        <v>581</v>
      </c>
      <c r="M354" s="3">
        <v>31320</v>
      </c>
      <c r="N354" s="3" t="s">
        <v>61</v>
      </c>
      <c r="O354" s="3" t="s">
        <v>32</v>
      </c>
      <c r="P354" s="3" t="s">
        <v>32</v>
      </c>
      <c r="Q354" s="3" t="s">
        <v>32</v>
      </c>
      <c r="R354" s="3" t="s">
        <v>582</v>
      </c>
      <c r="S354" s="3"/>
      <c r="T354" s="3" t="s">
        <v>583</v>
      </c>
      <c r="U354" s="3"/>
      <c r="V354" s="3"/>
      <c r="W354" s="3"/>
      <c r="X354" s="3" t="str">
        <f>CONCATENATE(C354," ",D354)</f>
        <v>Baldelli Paul</v>
      </c>
      <c r="Y354" s="3" t="s">
        <v>2725</v>
      </c>
      <c r="Z354">
        <v>500</v>
      </c>
      <c r="AA354">
        <f t="shared" si="36"/>
        <v>10</v>
      </c>
      <c r="AB354" s="5">
        <f t="shared" si="37"/>
        <v>7</v>
      </c>
      <c r="AC354">
        <v>500</v>
      </c>
      <c r="AD354">
        <f t="shared" si="38"/>
        <v>10</v>
      </c>
      <c r="AE354" s="5">
        <f t="shared" si="39"/>
        <v>7</v>
      </c>
      <c r="AF354">
        <v>500</v>
      </c>
      <c r="AG354" s="3">
        <f t="shared" si="40"/>
        <v>7.8500000000000014</v>
      </c>
      <c r="AH354" s="5">
        <f t="shared" si="41"/>
        <v>5.495000000000001</v>
      </c>
      <c r="AI354" s="3"/>
    </row>
    <row r="355" spans="1:35" x14ac:dyDescent="0.25">
      <c r="A355" s="3" t="s">
        <v>2032</v>
      </c>
      <c r="B355" s="3" t="s">
        <v>48</v>
      </c>
      <c r="C355" s="3" t="s">
        <v>2033</v>
      </c>
      <c r="D355" s="3" t="s">
        <v>2034</v>
      </c>
      <c r="E355" s="3"/>
      <c r="F355" s="4">
        <v>30597</v>
      </c>
      <c r="G355" s="3" t="s">
        <v>1857</v>
      </c>
      <c r="H355" s="3" t="s">
        <v>28</v>
      </c>
      <c r="I355" s="3"/>
      <c r="J355" s="3"/>
      <c r="K355" s="3" t="s">
        <v>29</v>
      </c>
      <c r="L355" s="3" t="s">
        <v>2035</v>
      </c>
      <c r="M355" s="3">
        <v>31250</v>
      </c>
      <c r="N355" s="3" t="s">
        <v>2036</v>
      </c>
      <c r="O355" s="3" t="s">
        <v>32</v>
      </c>
      <c r="P355" s="3" t="s">
        <v>32</v>
      </c>
      <c r="Q355" s="3" t="s">
        <v>32</v>
      </c>
      <c r="R355" s="3" t="s">
        <v>2037</v>
      </c>
      <c r="S355" s="3"/>
      <c r="T355" s="3" t="s">
        <v>2038</v>
      </c>
      <c r="U355" s="3"/>
      <c r="V355" s="3"/>
      <c r="W355" s="3"/>
      <c r="X355" s="3" t="str">
        <f>CONCATENATE(C355," ",D355)</f>
        <v>BARDE JOANNE</v>
      </c>
      <c r="Y355" s="3" t="s">
        <v>2719</v>
      </c>
      <c r="AA355">
        <f t="shared" si="36"/>
        <v>0</v>
      </c>
      <c r="AB355" s="5">
        <f t="shared" si="37"/>
        <v>0</v>
      </c>
      <c r="AC355">
        <v>50</v>
      </c>
      <c r="AD355">
        <f t="shared" si="38"/>
        <v>1</v>
      </c>
      <c r="AE355" s="5">
        <f t="shared" si="39"/>
        <v>0.7</v>
      </c>
      <c r="AF355">
        <v>50</v>
      </c>
      <c r="AG355" s="3">
        <f t="shared" si="40"/>
        <v>0.78500000000000014</v>
      </c>
      <c r="AH355" s="5">
        <f t="shared" si="41"/>
        <v>0.5495000000000001</v>
      </c>
      <c r="AI355" s="3"/>
    </row>
    <row r="356" spans="1:35" x14ac:dyDescent="0.25">
      <c r="A356" s="3" t="s">
        <v>2336</v>
      </c>
      <c r="B356" s="3" t="s">
        <v>48</v>
      </c>
      <c r="C356" s="3" t="s">
        <v>2337</v>
      </c>
      <c r="D356" s="3" t="s">
        <v>2338</v>
      </c>
      <c r="E356" s="3"/>
      <c r="F356" s="4">
        <v>30360</v>
      </c>
      <c r="G356" s="3" t="s">
        <v>2339</v>
      </c>
      <c r="H356" s="3" t="s">
        <v>28</v>
      </c>
      <c r="I356" s="3"/>
      <c r="J356" s="3"/>
      <c r="K356" s="3" t="s">
        <v>29</v>
      </c>
      <c r="L356" s="3" t="s">
        <v>2340</v>
      </c>
      <c r="M356" s="3">
        <v>31520</v>
      </c>
      <c r="N356" s="3" t="s">
        <v>1093</v>
      </c>
      <c r="O356" s="3" t="s">
        <v>32</v>
      </c>
      <c r="P356" s="3" t="s">
        <v>32</v>
      </c>
      <c r="Q356" s="3" t="s">
        <v>32</v>
      </c>
      <c r="R356" s="3" t="s">
        <v>2341</v>
      </c>
      <c r="S356" s="3"/>
      <c r="T356" s="3" t="s">
        <v>2342</v>
      </c>
      <c r="U356" s="3"/>
      <c r="V356" s="3"/>
      <c r="W356" s="3"/>
      <c r="X356" s="3" t="str">
        <f>CONCATENATE(C356," ",D356)</f>
        <v>BARRERE Anne-Sophie</v>
      </c>
      <c r="Y356" s="3" t="s">
        <v>2743</v>
      </c>
      <c r="AA356">
        <f t="shared" si="36"/>
        <v>0</v>
      </c>
      <c r="AB356" s="5">
        <f t="shared" si="37"/>
        <v>0</v>
      </c>
      <c r="AD356">
        <f t="shared" si="38"/>
        <v>0</v>
      </c>
      <c r="AE356" s="5">
        <f t="shared" si="39"/>
        <v>0</v>
      </c>
      <c r="AF356">
        <v>50</v>
      </c>
      <c r="AG356" s="3">
        <f t="shared" si="40"/>
        <v>0.78500000000000014</v>
      </c>
      <c r="AH356" s="5">
        <f t="shared" si="41"/>
        <v>0.5495000000000001</v>
      </c>
      <c r="AI356" s="3"/>
    </row>
    <row r="357" spans="1:35" x14ac:dyDescent="0.25">
      <c r="A357" s="3" t="s">
        <v>2573</v>
      </c>
      <c r="B357" s="3" t="s">
        <v>48</v>
      </c>
      <c r="C357" s="3" t="s">
        <v>2574</v>
      </c>
      <c r="D357" s="3" t="s">
        <v>2575</v>
      </c>
      <c r="E357" s="3"/>
      <c r="F357" s="4">
        <v>20689</v>
      </c>
      <c r="G357" s="3" t="s">
        <v>2576</v>
      </c>
      <c r="H357" s="3" t="s">
        <v>28</v>
      </c>
      <c r="I357" s="3"/>
      <c r="J357" s="3"/>
      <c r="K357" s="3" t="s">
        <v>29</v>
      </c>
      <c r="L357" s="3" t="s">
        <v>2577</v>
      </c>
      <c r="M357" s="3">
        <v>31450</v>
      </c>
      <c r="N357" s="3" t="s">
        <v>488</v>
      </c>
      <c r="O357" s="3" t="s">
        <v>32</v>
      </c>
      <c r="P357" s="3" t="s">
        <v>32</v>
      </c>
      <c r="Q357" s="3" t="s">
        <v>32</v>
      </c>
      <c r="R357" s="3">
        <v>33670684880</v>
      </c>
      <c r="S357" s="3"/>
      <c r="T357" s="3" t="s">
        <v>2578</v>
      </c>
      <c r="U357" s="3"/>
      <c r="V357" s="3"/>
      <c r="W357" s="3"/>
      <c r="X357" s="3" t="str">
        <f>CONCATENATE(C357," ",D357)</f>
        <v>BENOIT Marilys</v>
      </c>
      <c r="Y357" s="3" t="s">
        <v>2767</v>
      </c>
      <c r="AA357">
        <f t="shared" si="36"/>
        <v>0</v>
      </c>
      <c r="AB357" s="5">
        <f t="shared" si="37"/>
        <v>0</v>
      </c>
      <c r="AD357">
        <f t="shared" si="38"/>
        <v>0</v>
      </c>
      <c r="AE357" s="5">
        <f t="shared" si="39"/>
        <v>0</v>
      </c>
      <c r="AF357">
        <v>150</v>
      </c>
      <c r="AG357" s="3">
        <f t="shared" si="40"/>
        <v>2.3550000000000004</v>
      </c>
      <c r="AH357" s="5">
        <f t="shared" si="41"/>
        <v>1.6485000000000003</v>
      </c>
      <c r="AI357" s="3"/>
    </row>
    <row r="358" spans="1:35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"/>
      <c r="AE358" s="5"/>
      <c r="AG358" s="3"/>
      <c r="AH358" s="5"/>
      <c r="AI358" s="10"/>
    </row>
    <row r="359" spans="1:35" x14ac:dyDescent="0.25">
      <c r="A359" s="3" t="s">
        <v>2057</v>
      </c>
      <c r="B359" s="3" t="s">
        <v>24</v>
      </c>
      <c r="C359" s="3" t="s">
        <v>2058</v>
      </c>
      <c r="D359" s="3" t="s">
        <v>2059</v>
      </c>
      <c r="E359" s="3" t="s">
        <v>144</v>
      </c>
      <c r="F359" s="4">
        <v>29564</v>
      </c>
      <c r="G359" s="3" t="s">
        <v>310</v>
      </c>
      <c r="H359" s="3" t="s">
        <v>28</v>
      </c>
      <c r="I359" s="3"/>
      <c r="J359" s="3"/>
      <c r="K359" s="3" t="s">
        <v>29</v>
      </c>
      <c r="L359" s="3" t="s">
        <v>2060</v>
      </c>
      <c r="M359" s="3">
        <v>31670</v>
      </c>
      <c r="N359" s="3" t="s">
        <v>117</v>
      </c>
      <c r="O359" s="3" t="s">
        <v>32</v>
      </c>
      <c r="P359" s="3" t="s">
        <v>32</v>
      </c>
      <c r="Q359" s="3" t="s">
        <v>32</v>
      </c>
      <c r="R359" s="3" t="s">
        <v>2061</v>
      </c>
      <c r="S359" s="3"/>
      <c r="T359" s="3" t="s">
        <v>2062</v>
      </c>
      <c r="U359" s="3"/>
      <c r="V359" s="3"/>
      <c r="W359" s="3"/>
      <c r="X359" s="3" t="str">
        <f>CONCATENATE(C359," ",D359)</f>
        <v>Boscher Gabriel</v>
      </c>
      <c r="Y359" s="3" t="s">
        <v>2744</v>
      </c>
      <c r="AA359">
        <f t="shared" ref="AA359:AA379" si="42">Z359*2%</f>
        <v>0</v>
      </c>
      <c r="AB359" s="5">
        <f t="shared" ref="AB359:AB379" si="43">AA359-AA359*30%</f>
        <v>0</v>
      </c>
      <c r="AC359">
        <v>50</v>
      </c>
      <c r="AD359">
        <f t="shared" ref="AD359:AD379" si="44">AC359*2%</f>
        <v>1</v>
      </c>
      <c r="AE359" s="5">
        <f t="shared" ref="AE359:AE379" si="45">AD359-AD359*30%</f>
        <v>0.7</v>
      </c>
      <c r="AF359">
        <v>50</v>
      </c>
      <c r="AG359" s="3">
        <f t="shared" ref="AG359:AG379" si="46">AF359*1.57%</f>
        <v>0.78500000000000014</v>
      </c>
      <c r="AH359" s="5">
        <f t="shared" ref="AH359:AH379" si="47">AG359-AG359*30%</f>
        <v>0.5495000000000001</v>
      </c>
      <c r="AI359" s="3"/>
    </row>
    <row r="360" spans="1:35" x14ac:dyDescent="0.25">
      <c r="A360" s="3" t="s">
        <v>576</v>
      </c>
      <c r="B360" s="3" t="s">
        <v>48</v>
      </c>
      <c r="C360" s="3" t="s">
        <v>577</v>
      </c>
      <c r="D360" s="3" t="s">
        <v>578</v>
      </c>
      <c r="E360" s="3" t="s">
        <v>579</v>
      </c>
      <c r="F360" s="4">
        <v>15434</v>
      </c>
      <c r="G360" s="3" t="s">
        <v>580</v>
      </c>
      <c r="H360" s="3" t="s">
        <v>28</v>
      </c>
      <c r="I360" s="3"/>
      <c r="J360" s="3"/>
      <c r="K360" s="3" t="s">
        <v>29</v>
      </c>
      <c r="L360" s="3" t="s">
        <v>581</v>
      </c>
      <c r="M360" s="3">
        <v>31320</v>
      </c>
      <c r="N360" s="3" t="s">
        <v>61</v>
      </c>
      <c r="O360" s="3" t="s">
        <v>32</v>
      </c>
      <c r="P360" s="3" t="s">
        <v>32</v>
      </c>
      <c r="Q360" s="3" t="s">
        <v>32</v>
      </c>
      <c r="R360" s="3" t="s">
        <v>582</v>
      </c>
      <c r="S360" s="3"/>
      <c r="T360" s="3" t="s">
        <v>583</v>
      </c>
      <c r="U360" s="3"/>
      <c r="V360" s="3"/>
      <c r="W360" s="3"/>
      <c r="X360" s="3" t="str">
        <f>CONCATENATE(C360," ",D360)</f>
        <v>Bourrelle Monique</v>
      </c>
      <c r="Y360" s="3" t="s">
        <v>2745</v>
      </c>
      <c r="Z360">
        <v>200</v>
      </c>
      <c r="AA360">
        <f t="shared" si="42"/>
        <v>4</v>
      </c>
      <c r="AB360" s="5">
        <f t="shared" si="43"/>
        <v>2.8</v>
      </c>
      <c r="AC360">
        <v>200</v>
      </c>
      <c r="AD360">
        <f t="shared" si="44"/>
        <v>4</v>
      </c>
      <c r="AE360" s="5">
        <f t="shared" si="45"/>
        <v>2.8</v>
      </c>
      <c r="AF360">
        <v>200</v>
      </c>
      <c r="AG360" s="3">
        <f t="shared" si="46"/>
        <v>3.1400000000000006</v>
      </c>
      <c r="AH360" s="5">
        <f t="shared" si="47"/>
        <v>2.1980000000000004</v>
      </c>
      <c r="AI360" s="3"/>
    </row>
    <row r="361" spans="1:35" x14ac:dyDescent="0.25">
      <c r="A361" s="3" t="s">
        <v>132</v>
      </c>
      <c r="B361" s="3" t="s">
        <v>48</v>
      </c>
      <c r="C361" s="3" t="s">
        <v>133</v>
      </c>
      <c r="D361" s="3" t="s">
        <v>134</v>
      </c>
      <c r="E361" s="3" t="s">
        <v>135</v>
      </c>
      <c r="F361" s="4">
        <v>25933</v>
      </c>
      <c r="G361" s="3" t="s">
        <v>136</v>
      </c>
      <c r="H361" s="3" t="s">
        <v>28</v>
      </c>
      <c r="I361" s="3"/>
      <c r="J361" s="3"/>
      <c r="K361" s="3" t="s">
        <v>29</v>
      </c>
      <c r="L361" s="3" t="s">
        <v>137</v>
      </c>
      <c r="M361" s="3">
        <v>31320</v>
      </c>
      <c r="N361" s="3" t="s">
        <v>138</v>
      </c>
      <c r="O361" s="3" t="s">
        <v>32</v>
      </c>
      <c r="P361" s="3" t="s">
        <v>32</v>
      </c>
      <c r="Q361" s="3" t="s">
        <v>32</v>
      </c>
      <c r="R361" s="3" t="s">
        <v>139</v>
      </c>
      <c r="S361" s="3"/>
      <c r="T361" s="3" t="s">
        <v>140</v>
      </c>
      <c r="U361" s="3"/>
      <c r="V361" s="3" t="s">
        <v>95</v>
      </c>
      <c r="W361" s="3"/>
      <c r="X361" s="3" t="str">
        <f>CONCATENATE(C361," ",D361)</f>
        <v>Bouyssou Carole</v>
      </c>
      <c r="Y361" s="3" t="s">
        <v>2714</v>
      </c>
      <c r="Z361">
        <v>100</v>
      </c>
      <c r="AA361">
        <f t="shared" si="42"/>
        <v>2</v>
      </c>
      <c r="AB361" s="5">
        <f t="shared" si="43"/>
        <v>1.4</v>
      </c>
      <c r="AC361">
        <v>500</v>
      </c>
      <c r="AD361">
        <f t="shared" si="44"/>
        <v>10</v>
      </c>
      <c r="AE361" s="5">
        <f t="shared" si="45"/>
        <v>7</v>
      </c>
      <c r="AF361">
        <v>500</v>
      </c>
      <c r="AG361" s="3">
        <f t="shared" si="46"/>
        <v>7.8500000000000014</v>
      </c>
      <c r="AH361" s="5">
        <f t="shared" si="47"/>
        <v>5.495000000000001</v>
      </c>
      <c r="AI361" s="3"/>
    </row>
    <row r="362" spans="1:35" x14ac:dyDescent="0.25">
      <c r="A362" s="3" t="s">
        <v>595</v>
      </c>
      <c r="B362" s="3" t="s">
        <v>24</v>
      </c>
      <c r="C362" s="3" t="s">
        <v>590</v>
      </c>
      <c r="D362" s="3" t="s">
        <v>415</v>
      </c>
      <c r="E362" s="3"/>
      <c r="F362" s="4">
        <v>14453</v>
      </c>
      <c r="G362" s="3" t="s">
        <v>596</v>
      </c>
      <c r="H362" s="3" t="s">
        <v>28</v>
      </c>
      <c r="I362" s="3"/>
      <c r="J362" s="3"/>
      <c r="K362" s="3" t="s">
        <v>29</v>
      </c>
      <c r="L362" s="3" t="s">
        <v>592</v>
      </c>
      <c r="M362" s="3">
        <v>31450</v>
      </c>
      <c r="N362" s="3" t="s">
        <v>553</v>
      </c>
      <c r="O362" s="3" t="s">
        <v>32</v>
      </c>
      <c r="P362" s="3" t="s">
        <v>32</v>
      </c>
      <c r="Q362" s="3" t="s">
        <v>32</v>
      </c>
      <c r="R362" s="3" t="s">
        <v>597</v>
      </c>
      <c r="S362" s="3"/>
      <c r="T362" s="3" t="s">
        <v>598</v>
      </c>
      <c r="U362" s="3"/>
      <c r="V362" s="3"/>
      <c r="W362" s="3"/>
      <c r="X362" s="3" t="str">
        <f>CONCATENATE(C362," ",D362)</f>
        <v>Bras Jean</v>
      </c>
      <c r="Y362" s="3" t="s">
        <v>2712</v>
      </c>
      <c r="Z362">
        <v>500</v>
      </c>
      <c r="AA362">
        <f t="shared" si="42"/>
        <v>10</v>
      </c>
      <c r="AB362" s="5">
        <f t="shared" si="43"/>
        <v>7</v>
      </c>
      <c r="AC362">
        <v>500</v>
      </c>
      <c r="AD362">
        <f t="shared" si="44"/>
        <v>10</v>
      </c>
      <c r="AE362" s="5">
        <f t="shared" si="45"/>
        <v>7</v>
      </c>
      <c r="AF362">
        <v>500</v>
      </c>
      <c r="AG362" s="3">
        <f t="shared" si="46"/>
        <v>7.8500000000000014</v>
      </c>
      <c r="AH362" s="5">
        <f t="shared" si="47"/>
        <v>5.495000000000001</v>
      </c>
      <c r="AI362" s="3"/>
    </row>
    <row r="363" spans="1:35" x14ac:dyDescent="0.25">
      <c r="A363" s="3" t="s">
        <v>2263</v>
      </c>
      <c r="B363" s="3" t="s">
        <v>48</v>
      </c>
      <c r="C363" s="3" t="s">
        <v>2264</v>
      </c>
      <c r="D363" s="3" t="s">
        <v>2265</v>
      </c>
      <c r="E363" s="3"/>
      <c r="F363" s="4">
        <v>23970</v>
      </c>
      <c r="G363" s="3" t="s">
        <v>2266</v>
      </c>
      <c r="H363" s="3" t="s">
        <v>28</v>
      </c>
      <c r="I363" s="3"/>
      <c r="J363" s="3"/>
      <c r="K363" s="3" t="s">
        <v>29</v>
      </c>
      <c r="L363" s="3" t="s">
        <v>2267</v>
      </c>
      <c r="M363" s="3">
        <v>31450</v>
      </c>
      <c r="N363" s="3" t="s">
        <v>350</v>
      </c>
      <c r="O363" s="3" t="s">
        <v>32</v>
      </c>
      <c r="P363" s="3" t="s">
        <v>32</v>
      </c>
      <c r="Q363" s="3" t="s">
        <v>32</v>
      </c>
      <c r="R363" s="3" t="s">
        <v>2268</v>
      </c>
      <c r="S363" s="3"/>
      <c r="T363" s="3" t="s">
        <v>2269</v>
      </c>
      <c r="U363" s="3"/>
      <c r="V363" s="3"/>
      <c r="W363" s="3"/>
      <c r="X363" s="3" t="str">
        <f>CONCATENATE(C363," ",D363)</f>
        <v>Bratina Maja</v>
      </c>
      <c r="Y363" s="3" t="s">
        <v>2701</v>
      </c>
      <c r="AA363">
        <f t="shared" si="42"/>
        <v>0</v>
      </c>
      <c r="AB363" s="5">
        <f t="shared" si="43"/>
        <v>0</v>
      </c>
      <c r="AC363">
        <v>150</v>
      </c>
      <c r="AD363">
        <f t="shared" si="44"/>
        <v>3</v>
      </c>
      <c r="AE363" s="5">
        <f t="shared" si="45"/>
        <v>2.1</v>
      </c>
      <c r="AF363">
        <v>150</v>
      </c>
      <c r="AG363" s="3">
        <f t="shared" si="46"/>
        <v>2.3550000000000004</v>
      </c>
      <c r="AH363" s="5">
        <f t="shared" si="47"/>
        <v>1.6485000000000003</v>
      </c>
      <c r="AI363" s="3"/>
    </row>
    <row r="364" spans="1:35" x14ac:dyDescent="0.25">
      <c r="A364" s="3" t="s">
        <v>1381</v>
      </c>
      <c r="B364" s="3" t="s">
        <v>24</v>
      </c>
      <c r="C364" s="3" t="s">
        <v>1382</v>
      </c>
      <c r="D364" s="3" t="s">
        <v>1383</v>
      </c>
      <c r="E364" s="3"/>
      <c r="F364" s="4">
        <v>17367</v>
      </c>
      <c r="G364" s="3" t="s">
        <v>1384</v>
      </c>
      <c r="H364" s="3" t="s">
        <v>28</v>
      </c>
      <c r="I364" s="3"/>
      <c r="J364" s="3"/>
      <c r="K364" s="3" t="s">
        <v>29</v>
      </c>
      <c r="L364" s="3" t="s">
        <v>1385</v>
      </c>
      <c r="M364" s="3">
        <v>31750</v>
      </c>
      <c r="N364" s="3" t="s">
        <v>273</v>
      </c>
      <c r="O364" s="3" t="s">
        <v>32</v>
      </c>
      <c r="P364" s="3" t="s">
        <v>32</v>
      </c>
      <c r="Q364" s="3" t="s">
        <v>32</v>
      </c>
      <c r="R364" s="3" t="s">
        <v>1386</v>
      </c>
      <c r="S364" s="3"/>
      <c r="T364" s="3" t="s">
        <v>1387</v>
      </c>
      <c r="U364" s="3"/>
      <c r="V364" s="3"/>
      <c r="W364" s="3"/>
      <c r="X364" s="3" t="str">
        <f>CONCATENATE(C364," ",D364)</f>
        <v>Calba Daniel</v>
      </c>
      <c r="Y364" s="3" t="s">
        <v>2749</v>
      </c>
      <c r="Z364">
        <v>50</v>
      </c>
      <c r="AA364">
        <f t="shared" si="42"/>
        <v>1</v>
      </c>
      <c r="AB364" s="5">
        <f t="shared" si="43"/>
        <v>0.7</v>
      </c>
      <c r="AC364">
        <v>500</v>
      </c>
      <c r="AD364">
        <f t="shared" si="44"/>
        <v>10</v>
      </c>
      <c r="AE364" s="5">
        <f t="shared" si="45"/>
        <v>7</v>
      </c>
      <c r="AF364">
        <v>500</v>
      </c>
      <c r="AG364" s="3">
        <f t="shared" si="46"/>
        <v>7.8500000000000014</v>
      </c>
      <c r="AH364" s="5">
        <f t="shared" si="47"/>
        <v>5.495000000000001</v>
      </c>
      <c r="AI364" s="3"/>
    </row>
    <row r="365" spans="1:35" x14ac:dyDescent="0.25">
      <c r="A365" s="3" t="s">
        <v>337</v>
      </c>
      <c r="B365" s="3" t="s">
        <v>48</v>
      </c>
      <c r="C365" s="3" t="s">
        <v>338</v>
      </c>
      <c r="D365" s="3" t="s">
        <v>339</v>
      </c>
      <c r="E365" s="3"/>
      <c r="F365" s="4">
        <v>16134</v>
      </c>
      <c r="G365" s="3" t="s">
        <v>340</v>
      </c>
      <c r="H365" s="3" t="s">
        <v>28</v>
      </c>
      <c r="I365" s="3"/>
      <c r="J365" s="3"/>
      <c r="K365" s="3" t="s">
        <v>29</v>
      </c>
      <c r="L365" s="3" t="s">
        <v>341</v>
      </c>
      <c r="M365" s="3">
        <v>31450</v>
      </c>
      <c r="N365" s="3" t="s">
        <v>327</v>
      </c>
      <c r="O365" s="3" t="s">
        <v>32</v>
      </c>
      <c r="P365" s="3" t="s">
        <v>32</v>
      </c>
      <c r="Q365" s="3" t="s">
        <v>32</v>
      </c>
      <c r="R365" s="3" t="s">
        <v>342</v>
      </c>
      <c r="S365" s="3"/>
      <c r="T365" s="3" t="s">
        <v>343</v>
      </c>
      <c r="U365" s="3"/>
      <c r="V365" s="3"/>
      <c r="W365" s="3"/>
      <c r="X365" s="3" t="str">
        <f>CONCATENATE(C365," ",D365)</f>
        <v xml:space="preserve">Casagrande Josephine </v>
      </c>
      <c r="Y365" s="3" t="s">
        <v>2750</v>
      </c>
      <c r="Z365">
        <v>100</v>
      </c>
      <c r="AA365">
        <f t="shared" si="42"/>
        <v>2</v>
      </c>
      <c r="AB365" s="5">
        <f t="shared" si="43"/>
        <v>1.4</v>
      </c>
      <c r="AC365">
        <v>100</v>
      </c>
      <c r="AD365">
        <f t="shared" si="44"/>
        <v>2</v>
      </c>
      <c r="AE365" s="5">
        <f t="shared" si="45"/>
        <v>1.4</v>
      </c>
      <c r="AF365">
        <v>100</v>
      </c>
      <c r="AG365" s="3">
        <f t="shared" si="46"/>
        <v>1.5700000000000003</v>
      </c>
      <c r="AH365" s="5">
        <f t="shared" si="47"/>
        <v>1.0990000000000002</v>
      </c>
      <c r="AI365" s="3"/>
    </row>
    <row r="366" spans="1:35" x14ac:dyDescent="0.25">
      <c r="A366" s="3" t="s">
        <v>344</v>
      </c>
      <c r="B366" s="3" t="s">
        <v>48</v>
      </c>
      <c r="C366" s="3" t="s">
        <v>345</v>
      </c>
      <c r="D366" s="3" t="s">
        <v>346</v>
      </c>
      <c r="E366" s="3" t="s">
        <v>347</v>
      </c>
      <c r="F366" s="4">
        <v>15086</v>
      </c>
      <c r="G366" s="3" t="s">
        <v>348</v>
      </c>
      <c r="H366" s="3" t="s">
        <v>28</v>
      </c>
      <c r="I366" s="3"/>
      <c r="J366" s="3"/>
      <c r="K366" s="3" t="s">
        <v>29</v>
      </c>
      <c r="L366" s="3" t="s">
        <v>349</v>
      </c>
      <c r="M366" s="3">
        <v>31450</v>
      </c>
      <c r="N366" s="3" t="s">
        <v>350</v>
      </c>
      <c r="O366" s="3" t="s">
        <v>32</v>
      </c>
      <c r="P366" s="3" t="s">
        <v>32</v>
      </c>
      <c r="Q366" s="3" t="s">
        <v>32</v>
      </c>
      <c r="R366" s="3" t="s">
        <v>351</v>
      </c>
      <c r="S366" s="3"/>
      <c r="T366" s="3" t="s">
        <v>352</v>
      </c>
      <c r="U366" s="3"/>
      <c r="V366" s="3"/>
      <c r="W366" s="3"/>
      <c r="X366" s="3" t="str">
        <f>CONCATENATE(C366," ",D366)</f>
        <v>Collot Odile</v>
      </c>
      <c r="Y366" s="3" t="s">
        <v>2779</v>
      </c>
      <c r="Z366">
        <v>500</v>
      </c>
      <c r="AA366">
        <f t="shared" si="42"/>
        <v>10</v>
      </c>
      <c r="AB366" s="5">
        <f t="shared" si="43"/>
        <v>7</v>
      </c>
      <c r="AC366">
        <v>500</v>
      </c>
      <c r="AD366">
        <f t="shared" si="44"/>
        <v>10</v>
      </c>
      <c r="AE366" s="5">
        <f t="shared" si="45"/>
        <v>7</v>
      </c>
      <c r="AF366">
        <v>500</v>
      </c>
      <c r="AG366" s="3">
        <f t="shared" si="46"/>
        <v>7.8500000000000014</v>
      </c>
      <c r="AH366" s="5">
        <f t="shared" si="47"/>
        <v>5.495000000000001</v>
      </c>
      <c r="AI366" s="3"/>
    </row>
    <row r="367" spans="1:35" x14ac:dyDescent="0.25">
      <c r="A367" s="3" t="s">
        <v>1375</v>
      </c>
      <c r="B367" s="3" t="s">
        <v>24</v>
      </c>
      <c r="C367" s="3" t="s">
        <v>1376</v>
      </c>
      <c r="D367" s="3" t="s">
        <v>108</v>
      </c>
      <c r="E367" s="3" t="s">
        <v>1376</v>
      </c>
      <c r="F367" s="4">
        <v>25358</v>
      </c>
      <c r="G367" s="3" t="s">
        <v>690</v>
      </c>
      <c r="H367" s="3" t="s">
        <v>28</v>
      </c>
      <c r="I367" s="3"/>
      <c r="J367" s="3"/>
      <c r="K367" s="3" t="s">
        <v>29</v>
      </c>
      <c r="L367" s="3" t="s">
        <v>1377</v>
      </c>
      <c r="M367" s="3">
        <v>69780</v>
      </c>
      <c r="N367" s="3" t="s">
        <v>1378</v>
      </c>
      <c r="O367" s="3" t="s">
        <v>32</v>
      </c>
      <c r="P367" s="3" t="s">
        <v>32</v>
      </c>
      <c r="Q367" s="3" t="s">
        <v>32</v>
      </c>
      <c r="R367" s="3" t="s">
        <v>1379</v>
      </c>
      <c r="S367" s="3"/>
      <c r="T367" s="3" t="s">
        <v>1380</v>
      </c>
      <c r="U367" s="3"/>
      <c r="V367" s="3"/>
      <c r="W367" s="3"/>
      <c r="X367" s="3" t="str">
        <f>CONCATENATE(C367," ",D367)</f>
        <v>Conjard Vincent</v>
      </c>
      <c r="Y367" s="3" t="s">
        <v>2751</v>
      </c>
      <c r="Z367">
        <v>500</v>
      </c>
      <c r="AA367">
        <f t="shared" si="42"/>
        <v>10</v>
      </c>
      <c r="AB367" s="5">
        <f t="shared" si="43"/>
        <v>7</v>
      </c>
      <c r="AC367">
        <v>500</v>
      </c>
      <c r="AD367">
        <f t="shared" si="44"/>
        <v>10</v>
      </c>
      <c r="AE367" s="5">
        <f t="shared" si="45"/>
        <v>7</v>
      </c>
      <c r="AF367">
        <v>500</v>
      </c>
      <c r="AG367" s="3">
        <f t="shared" si="46"/>
        <v>7.8500000000000014</v>
      </c>
      <c r="AH367" s="5">
        <f t="shared" si="47"/>
        <v>5.495000000000001</v>
      </c>
      <c r="AI367" s="3"/>
    </row>
    <row r="368" spans="1:35" x14ac:dyDescent="0.25">
      <c r="A368" s="3" t="s">
        <v>2279</v>
      </c>
      <c r="B368" s="3" t="s">
        <v>48</v>
      </c>
      <c r="C368" s="3" t="s">
        <v>538</v>
      </c>
      <c r="D368" s="3" t="s">
        <v>2280</v>
      </c>
      <c r="E368" s="3" t="s">
        <v>144</v>
      </c>
      <c r="F368" s="4">
        <v>36659</v>
      </c>
      <c r="G368" s="3" t="s">
        <v>53</v>
      </c>
      <c r="H368" s="3" t="s">
        <v>28</v>
      </c>
      <c r="I368" s="3"/>
      <c r="J368" s="3"/>
      <c r="K368" s="3" t="s">
        <v>29</v>
      </c>
      <c r="L368" s="3" t="s">
        <v>2281</v>
      </c>
      <c r="M368" s="3">
        <v>31320</v>
      </c>
      <c r="N368" s="3" t="s">
        <v>1794</v>
      </c>
      <c r="O368" s="3" t="s">
        <v>32</v>
      </c>
      <c r="P368" s="3" t="s">
        <v>32</v>
      </c>
      <c r="Q368" s="3" t="s">
        <v>32</v>
      </c>
      <c r="R368" s="3" t="s">
        <v>2282</v>
      </c>
      <c r="S368" s="3"/>
      <c r="T368" s="3" t="s">
        <v>2283</v>
      </c>
      <c r="U368" s="3"/>
      <c r="V368" s="3"/>
      <c r="W368" s="3"/>
      <c r="X368" s="3" t="str">
        <f>CONCATENATE(C368," ",D368)</f>
        <v>Corberand Emma</v>
      </c>
      <c r="Y368" s="3" t="s">
        <v>2715</v>
      </c>
      <c r="AA368">
        <f t="shared" si="42"/>
        <v>0</v>
      </c>
      <c r="AB368" s="5">
        <f t="shared" si="43"/>
        <v>0</v>
      </c>
      <c r="AC368">
        <v>500</v>
      </c>
      <c r="AD368">
        <f t="shared" si="44"/>
        <v>10</v>
      </c>
      <c r="AE368" s="5">
        <f t="shared" si="45"/>
        <v>7</v>
      </c>
      <c r="AF368">
        <v>500</v>
      </c>
      <c r="AG368" s="3">
        <f t="shared" si="46"/>
        <v>7.8500000000000014</v>
      </c>
      <c r="AH368" s="5">
        <f t="shared" si="47"/>
        <v>5.495000000000001</v>
      </c>
    </row>
    <row r="369" spans="1:35" x14ac:dyDescent="0.25">
      <c r="A369" s="3" t="s">
        <v>739</v>
      </c>
      <c r="B369" s="3" t="s">
        <v>48</v>
      </c>
      <c r="C369" s="3" t="s">
        <v>679</v>
      </c>
      <c r="D369" s="3" t="s">
        <v>505</v>
      </c>
      <c r="E369" s="3"/>
      <c r="F369" s="4">
        <v>33733</v>
      </c>
      <c r="G369" s="3" t="s">
        <v>61</v>
      </c>
      <c r="H369" s="3" t="s">
        <v>28</v>
      </c>
      <c r="I369" s="3"/>
      <c r="J369" s="3"/>
      <c r="K369" s="3" t="s">
        <v>29</v>
      </c>
      <c r="L369" s="3" t="s">
        <v>740</v>
      </c>
      <c r="M369" s="3">
        <v>75018</v>
      </c>
      <c r="N369" s="3" t="s">
        <v>741</v>
      </c>
      <c r="O369" s="3" t="s">
        <v>32</v>
      </c>
      <c r="P369" s="3" t="s">
        <v>32</v>
      </c>
      <c r="Q369" s="3" t="s">
        <v>32</v>
      </c>
      <c r="R369" s="3" t="s">
        <v>742</v>
      </c>
      <c r="S369" s="3"/>
      <c r="T369" s="3" t="s">
        <v>743</v>
      </c>
      <c r="U369" s="3"/>
      <c r="V369" s="3"/>
      <c r="W369" s="3"/>
      <c r="X369" s="3" t="str">
        <f>CONCATENATE(C369," ",D369)</f>
        <v>Debrusse Aurelie</v>
      </c>
      <c r="Y369" s="3" t="s">
        <v>2778</v>
      </c>
      <c r="Z369">
        <v>250</v>
      </c>
      <c r="AA369">
        <f t="shared" si="42"/>
        <v>5</v>
      </c>
      <c r="AB369" s="5">
        <f t="shared" si="43"/>
        <v>3.5</v>
      </c>
      <c r="AC369">
        <v>450</v>
      </c>
      <c r="AD369">
        <f t="shared" si="44"/>
        <v>9</v>
      </c>
      <c r="AE369" s="5">
        <f t="shared" si="45"/>
        <v>6.3000000000000007</v>
      </c>
      <c r="AF369">
        <v>450</v>
      </c>
      <c r="AG369" s="3">
        <f t="shared" si="46"/>
        <v>7.0650000000000013</v>
      </c>
      <c r="AH369" s="5">
        <f t="shared" si="47"/>
        <v>4.9455000000000009</v>
      </c>
    </row>
    <row r="370" spans="1:35" x14ac:dyDescent="0.25">
      <c r="A370" s="3" t="s">
        <v>678</v>
      </c>
      <c r="B370" s="3" t="s">
        <v>24</v>
      </c>
      <c r="C370" s="3" t="s">
        <v>679</v>
      </c>
      <c r="D370" s="3" t="s">
        <v>26</v>
      </c>
      <c r="E370" s="3"/>
      <c r="F370" s="4">
        <v>34682</v>
      </c>
      <c r="G370" s="3" t="s">
        <v>61</v>
      </c>
      <c r="H370" s="3" t="s">
        <v>28</v>
      </c>
      <c r="I370" s="3"/>
      <c r="J370" s="3"/>
      <c r="K370" s="3" t="s">
        <v>29</v>
      </c>
      <c r="L370" s="3" t="s">
        <v>680</v>
      </c>
      <c r="M370" s="3">
        <v>31320</v>
      </c>
      <c r="N370" s="3" t="s">
        <v>61</v>
      </c>
      <c r="O370" s="3" t="s">
        <v>32</v>
      </c>
      <c r="P370" s="3" t="s">
        <v>32</v>
      </c>
      <c r="Q370" s="3" t="s">
        <v>32</v>
      </c>
      <c r="R370" s="3" t="s">
        <v>681</v>
      </c>
      <c r="S370" s="3"/>
      <c r="T370" s="3" t="s">
        <v>682</v>
      </c>
      <c r="U370" s="3"/>
      <c r="V370" s="3"/>
      <c r="W370" s="3"/>
      <c r="X370" s="3" t="str">
        <f>CONCATENATE(C370," ",D370)</f>
        <v>Debrusse Olivier</v>
      </c>
      <c r="Y370" s="3" t="s">
        <v>2717</v>
      </c>
      <c r="Z370">
        <v>300</v>
      </c>
      <c r="AA370">
        <f t="shared" si="42"/>
        <v>6</v>
      </c>
      <c r="AB370" s="5">
        <f t="shared" si="43"/>
        <v>4.2</v>
      </c>
      <c r="AC370">
        <v>800</v>
      </c>
      <c r="AD370">
        <f t="shared" si="44"/>
        <v>16</v>
      </c>
      <c r="AE370" s="5">
        <f t="shared" si="45"/>
        <v>11.2</v>
      </c>
      <c r="AF370">
        <v>800</v>
      </c>
      <c r="AG370" s="3">
        <f t="shared" si="46"/>
        <v>12.560000000000002</v>
      </c>
      <c r="AH370" s="5">
        <f t="shared" si="47"/>
        <v>8.7920000000000016</v>
      </c>
    </row>
    <row r="371" spans="1:35" x14ac:dyDescent="0.25">
      <c r="A371" s="3" t="s">
        <v>587</v>
      </c>
      <c r="B371" s="3" t="s">
        <v>48</v>
      </c>
      <c r="C371" s="3" t="s">
        <v>588</v>
      </c>
      <c r="D371" s="3" t="s">
        <v>589</v>
      </c>
      <c r="E371" s="3" t="s">
        <v>590</v>
      </c>
      <c r="F371" s="4">
        <v>16325</v>
      </c>
      <c r="G371" s="3" t="s">
        <v>591</v>
      </c>
      <c r="H371" s="3" t="s">
        <v>28</v>
      </c>
      <c r="I371" s="3"/>
      <c r="J371" s="3"/>
      <c r="K371" s="3" t="s">
        <v>29</v>
      </c>
      <c r="L371" s="3" t="s">
        <v>592</v>
      </c>
      <c r="M371" s="3">
        <v>31450</v>
      </c>
      <c r="N371" s="3" t="s">
        <v>553</v>
      </c>
      <c r="O371" s="3" t="s">
        <v>32</v>
      </c>
      <c r="P371" s="3" t="s">
        <v>32</v>
      </c>
      <c r="Q371" s="3" t="s">
        <v>32</v>
      </c>
      <c r="R371" s="3" t="s">
        <v>593</v>
      </c>
      <c r="S371" s="3"/>
      <c r="T371" s="3" t="s">
        <v>594</v>
      </c>
      <c r="U371" s="3"/>
      <c r="V371" s="3"/>
      <c r="W371" s="3"/>
      <c r="X371" s="3" t="str">
        <f>CONCATENATE(C371," ",D371)</f>
        <v>Delheure Jeanne</v>
      </c>
      <c r="Y371" s="3" t="s">
        <v>2746</v>
      </c>
      <c r="Z371">
        <v>500</v>
      </c>
      <c r="AA371">
        <f t="shared" si="42"/>
        <v>10</v>
      </c>
      <c r="AB371" s="5">
        <f t="shared" si="43"/>
        <v>7</v>
      </c>
      <c r="AC371">
        <v>500</v>
      </c>
      <c r="AD371">
        <f t="shared" si="44"/>
        <v>10</v>
      </c>
      <c r="AE371" s="5">
        <f t="shared" si="45"/>
        <v>7</v>
      </c>
      <c r="AF371">
        <v>500</v>
      </c>
      <c r="AG371" s="3">
        <f t="shared" si="46"/>
        <v>7.8500000000000014</v>
      </c>
      <c r="AH371" s="5">
        <f t="shared" si="47"/>
        <v>5.495000000000001</v>
      </c>
    </row>
    <row r="372" spans="1:35" x14ac:dyDescent="0.25">
      <c r="A372" t="s">
        <v>2405</v>
      </c>
      <c r="B372" t="s">
        <v>24</v>
      </c>
      <c r="C372" t="s">
        <v>2406</v>
      </c>
      <c r="D372" t="s">
        <v>279</v>
      </c>
      <c r="E372" t="s">
        <v>279</v>
      </c>
      <c r="F372" s="1">
        <v>21216</v>
      </c>
      <c r="G372" t="s">
        <v>2407</v>
      </c>
      <c r="H372" t="s">
        <v>28</v>
      </c>
      <c r="K372" t="s">
        <v>29</v>
      </c>
      <c r="L372" t="s">
        <v>2408</v>
      </c>
      <c r="M372">
        <v>31870</v>
      </c>
      <c r="N372" t="s">
        <v>2409</v>
      </c>
      <c r="O372" t="s">
        <v>32</v>
      </c>
      <c r="P372" t="s">
        <v>32</v>
      </c>
      <c r="Q372" t="s">
        <v>32</v>
      </c>
      <c r="R372">
        <v>33782343679</v>
      </c>
      <c r="T372" t="s">
        <v>2410</v>
      </c>
      <c r="V372" t="s">
        <v>95</v>
      </c>
      <c r="X372" t="str">
        <f>CONCATENATE(C372," ",D372)</f>
        <v>Descadeillas Serge</v>
      </c>
      <c r="Y372" s="3" t="s">
        <v>2783</v>
      </c>
      <c r="AA372">
        <f t="shared" si="42"/>
        <v>0</v>
      </c>
      <c r="AB372" s="5">
        <f t="shared" si="43"/>
        <v>0</v>
      </c>
      <c r="AD372">
        <f t="shared" si="44"/>
        <v>0</v>
      </c>
      <c r="AE372" s="5">
        <f t="shared" si="45"/>
        <v>0</v>
      </c>
      <c r="AF372">
        <v>500</v>
      </c>
      <c r="AG372" s="3">
        <f t="shared" si="46"/>
        <v>7.8500000000000014</v>
      </c>
      <c r="AH372" s="5">
        <f t="shared" si="47"/>
        <v>5.495000000000001</v>
      </c>
    </row>
    <row r="373" spans="1:35" x14ac:dyDescent="0.25">
      <c r="A373" s="3" t="s">
        <v>1464</v>
      </c>
      <c r="B373" s="3" t="s">
        <v>48</v>
      </c>
      <c r="C373" s="3" t="s">
        <v>1465</v>
      </c>
      <c r="D373" s="3" t="s">
        <v>670</v>
      </c>
      <c r="E373" s="3"/>
      <c r="F373" s="4">
        <v>21295</v>
      </c>
      <c r="G373" s="3" t="s">
        <v>1466</v>
      </c>
      <c r="H373" s="3" t="s">
        <v>28</v>
      </c>
      <c r="I373" s="3"/>
      <c r="J373" s="3"/>
      <c r="K373" s="3" t="s">
        <v>29</v>
      </c>
      <c r="L373" s="3" t="s">
        <v>1467</v>
      </c>
      <c r="M373" s="3">
        <v>31130</v>
      </c>
      <c r="N373" s="3" t="s">
        <v>1468</v>
      </c>
      <c r="O373" s="3" t="s">
        <v>32</v>
      </c>
      <c r="P373" s="3" t="s">
        <v>32</v>
      </c>
      <c r="Q373" s="3" t="s">
        <v>32</v>
      </c>
      <c r="R373" s="3" t="s">
        <v>1469</v>
      </c>
      <c r="S373" s="3"/>
      <c r="T373" s="3" t="s">
        <v>1470</v>
      </c>
      <c r="U373" s="3"/>
      <c r="V373" s="3"/>
      <c r="W373" s="3"/>
      <c r="X373" s="3" t="str">
        <f>CONCATENATE(C373," ",D373)</f>
        <v>Desnos Sylvie</v>
      </c>
      <c r="Y373" s="3" t="s">
        <v>2726</v>
      </c>
      <c r="Z373">
        <v>50</v>
      </c>
      <c r="AA373">
        <f t="shared" si="42"/>
        <v>1</v>
      </c>
      <c r="AB373" s="5">
        <f t="shared" si="43"/>
        <v>0.7</v>
      </c>
      <c r="AC373">
        <v>50</v>
      </c>
      <c r="AD373">
        <f t="shared" si="44"/>
        <v>1</v>
      </c>
      <c r="AE373" s="5">
        <f t="shared" si="45"/>
        <v>0.7</v>
      </c>
      <c r="AF373">
        <v>50</v>
      </c>
      <c r="AG373" s="3">
        <f t="shared" si="46"/>
        <v>0.78500000000000014</v>
      </c>
      <c r="AH373" s="5">
        <f t="shared" si="47"/>
        <v>0.5495000000000001</v>
      </c>
    </row>
    <row r="374" spans="1:35" x14ac:dyDescent="0.25">
      <c r="A374" s="3" t="s">
        <v>863</v>
      </c>
      <c r="B374" s="3" t="s">
        <v>24</v>
      </c>
      <c r="C374" s="3" t="s">
        <v>864</v>
      </c>
      <c r="D374" s="3" t="s">
        <v>388</v>
      </c>
      <c r="E374" s="3"/>
      <c r="F374" s="4">
        <v>16742</v>
      </c>
      <c r="G374" s="3" t="s">
        <v>865</v>
      </c>
      <c r="H374" s="3" t="s">
        <v>28</v>
      </c>
      <c r="I374" s="3"/>
      <c r="J374" s="3"/>
      <c r="K374" s="3" t="s">
        <v>29</v>
      </c>
      <c r="L374" s="3" t="s">
        <v>866</v>
      </c>
      <c r="M374" s="3">
        <v>31450</v>
      </c>
      <c r="N374" s="3" t="s">
        <v>327</v>
      </c>
      <c r="O374" s="3" t="s">
        <v>32</v>
      </c>
      <c r="P374" s="3" t="s">
        <v>32</v>
      </c>
      <c r="Q374" s="3" t="s">
        <v>32</v>
      </c>
      <c r="R374" s="3" t="s">
        <v>867</v>
      </c>
      <c r="S374" s="3"/>
      <c r="T374" s="3" t="s">
        <v>868</v>
      </c>
      <c r="U374" s="3"/>
      <c r="V374" s="3"/>
      <c r="W374" s="3"/>
      <c r="X374" s="3" t="str">
        <f>CONCATENATE(C374," ",D374)</f>
        <v>Duquesnoy Bernard</v>
      </c>
      <c r="Y374" s="3" t="s">
        <v>2720</v>
      </c>
      <c r="Z374">
        <v>200</v>
      </c>
      <c r="AA374">
        <f t="shared" si="42"/>
        <v>4</v>
      </c>
      <c r="AB374" s="5">
        <f t="shared" si="43"/>
        <v>2.8</v>
      </c>
      <c r="AC374">
        <v>200</v>
      </c>
      <c r="AD374">
        <f t="shared" si="44"/>
        <v>4</v>
      </c>
      <c r="AE374" s="5">
        <f t="shared" si="45"/>
        <v>2.8</v>
      </c>
      <c r="AF374">
        <v>200</v>
      </c>
      <c r="AG374" s="3">
        <f t="shared" si="46"/>
        <v>3.1400000000000006</v>
      </c>
      <c r="AH374" s="5">
        <f t="shared" si="47"/>
        <v>2.1980000000000004</v>
      </c>
    </row>
    <row r="375" spans="1:35" x14ac:dyDescent="0.25">
      <c r="A375" s="3" t="s">
        <v>912</v>
      </c>
      <c r="B375" s="3" t="s">
        <v>48</v>
      </c>
      <c r="C375" s="3" t="s">
        <v>913</v>
      </c>
      <c r="D375" s="3" t="s">
        <v>914</v>
      </c>
      <c r="E375" s="3"/>
      <c r="F375" s="4">
        <v>16099</v>
      </c>
      <c r="G375" s="3" t="s">
        <v>117</v>
      </c>
      <c r="H375" s="3" t="s">
        <v>28</v>
      </c>
      <c r="I375" s="3"/>
      <c r="J375" s="3"/>
      <c r="K375" s="3" t="s">
        <v>29</v>
      </c>
      <c r="L375" s="3" t="s">
        <v>915</v>
      </c>
      <c r="M375" s="3">
        <v>31450</v>
      </c>
      <c r="N375" s="3" t="s">
        <v>553</v>
      </c>
      <c r="O375" s="3" t="s">
        <v>32</v>
      </c>
      <c r="P375" s="3" t="s">
        <v>32</v>
      </c>
      <c r="Q375" s="3" t="s">
        <v>32</v>
      </c>
      <c r="R375" s="3" t="s">
        <v>916</v>
      </c>
      <c r="S375" s="3"/>
      <c r="T375" s="3" t="s">
        <v>917</v>
      </c>
      <c r="U375" s="3"/>
      <c r="V375" s="3"/>
      <c r="W375" s="3"/>
      <c r="X375" s="3" t="str">
        <f>CONCATENATE(C375," ",D375)</f>
        <v>Emery Françoise</v>
      </c>
      <c r="Y375" s="3" t="s">
        <v>2752</v>
      </c>
      <c r="Z375">
        <v>200</v>
      </c>
      <c r="AA375">
        <f t="shared" si="42"/>
        <v>4</v>
      </c>
      <c r="AB375" s="5">
        <f t="shared" si="43"/>
        <v>2.8</v>
      </c>
      <c r="AC375">
        <v>200</v>
      </c>
      <c r="AD375">
        <f t="shared" si="44"/>
        <v>4</v>
      </c>
      <c r="AE375" s="5">
        <f t="shared" si="45"/>
        <v>2.8</v>
      </c>
      <c r="AF375">
        <v>200</v>
      </c>
      <c r="AG375" s="3">
        <f t="shared" si="46"/>
        <v>3.1400000000000006</v>
      </c>
      <c r="AH375" s="5">
        <f t="shared" si="47"/>
        <v>2.1980000000000004</v>
      </c>
    </row>
    <row r="376" spans="1:35" x14ac:dyDescent="0.25">
      <c r="A376" s="3" t="s">
        <v>1447</v>
      </c>
      <c r="B376" s="3" t="s">
        <v>48</v>
      </c>
      <c r="C376" s="3" t="s">
        <v>1448</v>
      </c>
      <c r="D376" s="3" t="s">
        <v>215</v>
      </c>
      <c r="E376" s="3" t="s">
        <v>1449</v>
      </c>
      <c r="F376" s="4">
        <v>23662</v>
      </c>
      <c r="G376" s="3" t="s">
        <v>399</v>
      </c>
      <c r="H376" s="3" t="s">
        <v>28</v>
      </c>
      <c r="I376" s="3"/>
      <c r="J376" s="3"/>
      <c r="K376" s="3" t="s">
        <v>29</v>
      </c>
      <c r="L376" s="3" t="s">
        <v>1450</v>
      </c>
      <c r="M376" s="3">
        <v>31650</v>
      </c>
      <c r="N376" s="3" t="s">
        <v>1451</v>
      </c>
      <c r="O376" s="3" t="s">
        <v>32</v>
      </c>
      <c r="P376" s="3" t="s">
        <v>32</v>
      </c>
      <c r="Q376" s="3" t="s">
        <v>32</v>
      </c>
      <c r="R376" s="3" t="s">
        <v>1452</v>
      </c>
      <c r="S376" s="3"/>
      <c r="T376" s="3" t="s">
        <v>1453</v>
      </c>
      <c r="U376" s="3"/>
      <c r="V376" s="3"/>
      <c r="W376" s="3"/>
      <c r="X376" s="3" t="str">
        <f>CONCATENATE(C376," ",D376)</f>
        <v>EYNAUDI Christine</v>
      </c>
      <c r="Y376" s="3" t="s">
        <v>2721</v>
      </c>
      <c r="Z376">
        <v>100</v>
      </c>
      <c r="AA376">
        <f t="shared" si="42"/>
        <v>2</v>
      </c>
      <c r="AB376" s="5">
        <f t="shared" si="43"/>
        <v>1.4</v>
      </c>
      <c r="AC376">
        <v>100</v>
      </c>
      <c r="AD376">
        <f t="shared" si="44"/>
        <v>2</v>
      </c>
      <c r="AE376" s="5">
        <f t="shared" si="45"/>
        <v>1.4</v>
      </c>
      <c r="AF376">
        <v>200</v>
      </c>
      <c r="AG376" s="3">
        <f t="shared" si="46"/>
        <v>3.1400000000000006</v>
      </c>
      <c r="AH376" s="5">
        <f t="shared" si="47"/>
        <v>2.1980000000000004</v>
      </c>
    </row>
    <row r="377" spans="1:35" x14ac:dyDescent="0.25">
      <c r="A377" s="3" t="s">
        <v>1124</v>
      </c>
      <c r="B377" s="3" t="s">
        <v>48</v>
      </c>
      <c r="C377" s="3" t="s">
        <v>1125</v>
      </c>
      <c r="D377" s="3" t="s">
        <v>589</v>
      </c>
      <c r="E377" s="3" t="s">
        <v>1126</v>
      </c>
      <c r="F377" s="4">
        <v>18516</v>
      </c>
      <c r="G377" s="3" t="s">
        <v>1127</v>
      </c>
      <c r="H377" s="3" t="s">
        <v>28</v>
      </c>
      <c r="I377" s="3"/>
      <c r="J377" s="3"/>
      <c r="K377" s="3" t="s">
        <v>29</v>
      </c>
      <c r="L377" s="3" t="s">
        <v>1128</v>
      </c>
      <c r="M377" s="3">
        <v>31300</v>
      </c>
      <c r="N377" s="3" t="s">
        <v>53</v>
      </c>
      <c r="O377" s="3" t="s">
        <v>32</v>
      </c>
      <c r="P377" s="3" t="s">
        <v>32</v>
      </c>
      <c r="Q377" s="3" t="s">
        <v>32</v>
      </c>
      <c r="R377" s="3" t="s">
        <v>1129</v>
      </c>
      <c r="S377" s="3"/>
      <c r="T377" s="3" t="s">
        <v>1130</v>
      </c>
      <c r="U377" s="3"/>
      <c r="V377" s="3"/>
      <c r="W377" s="3"/>
      <c r="X377" s="3" t="str">
        <f>CONCATENATE(C377," ",D377)</f>
        <v>Fine Jeanne</v>
      </c>
      <c r="Y377" s="3" t="s">
        <v>2699</v>
      </c>
      <c r="Z377">
        <v>100</v>
      </c>
      <c r="AA377">
        <f t="shared" si="42"/>
        <v>2</v>
      </c>
      <c r="AB377" s="5">
        <f t="shared" si="43"/>
        <v>1.4</v>
      </c>
      <c r="AC377">
        <v>200</v>
      </c>
      <c r="AD377">
        <f t="shared" si="44"/>
        <v>4</v>
      </c>
      <c r="AE377" s="5">
        <f t="shared" si="45"/>
        <v>2.8</v>
      </c>
      <c r="AF377">
        <v>200</v>
      </c>
      <c r="AG377" s="3">
        <f t="shared" si="46"/>
        <v>3.1400000000000006</v>
      </c>
      <c r="AH377" s="5">
        <f t="shared" si="47"/>
        <v>2.1980000000000004</v>
      </c>
    </row>
    <row r="378" spans="1:35" x14ac:dyDescent="0.25">
      <c r="A378" s="3" t="s">
        <v>191</v>
      </c>
      <c r="B378" s="3" t="s">
        <v>24</v>
      </c>
      <c r="C378" s="3" t="s">
        <v>185</v>
      </c>
      <c r="D378" s="3" t="s">
        <v>192</v>
      </c>
      <c r="E378" s="3"/>
      <c r="F378" s="4">
        <v>20301</v>
      </c>
      <c r="G378" s="3" t="s">
        <v>193</v>
      </c>
      <c r="H378" s="3" t="s">
        <v>28</v>
      </c>
      <c r="I378" s="3"/>
      <c r="J378" s="3"/>
      <c r="K378" s="3" t="s">
        <v>29</v>
      </c>
      <c r="L378" s="3" t="s">
        <v>187</v>
      </c>
      <c r="M378" s="3">
        <v>40130</v>
      </c>
      <c r="N378" s="3" t="s">
        <v>188</v>
      </c>
      <c r="O378" s="3" t="s">
        <v>32</v>
      </c>
      <c r="P378" s="3" t="s">
        <v>32</v>
      </c>
      <c r="Q378" s="3" t="s">
        <v>32</v>
      </c>
      <c r="R378" s="3" t="s">
        <v>189</v>
      </c>
      <c r="S378" s="3"/>
      <c r="T378" s="3" t="s">
        <v>194</v>
      </c>
      <c r="U378" s="3"/>
      <c r="V378" s="3"/>
      <c r="W378" s="3"/>
      <c r="X378" s="3" t="str">
        <f>CONCATENATE(C378," ",D378)</f>
        <v xml:space="preserve">Fontan Guy </v>
      </c>
      <c r="Y378" s="3" t="s">
        <v>2753</v>
      </c>
      <c r="Z378">
        <v>500</v>
      </c>
      <c r="AA378">
        <f t="shared" si="42"/>
        <v>10</v>
      </c>
      <c r="AB378" s="5">
        <f t="shared" si="43"/>
        <v>7</v>
      </c>
      <c r="AC378">
        <v>500</v>
      </c>
      <c r="AD378">
        <f t="shared" si="44"/>
        <v>10</v>
      </c>
      <c r="AE378" s="5">
        <f t="shared" si="45"/>
        <v>7</v>
      </c>
      <c r="AF378">
        <v>500</v>
      </c>
      <c r="AG378" s="3">
        <f t="shared" si="46"/>
        <v>7.8500000000000014</v>
      </c>
      <c r="AH378" s="5">
        <f t="shared" si="47"/>
        <v>5.495000000000001</v>
      </c>
    </row>
    <row r="379" spans="1:35" x14ac:dyDescent="0.25">
      <c r="A379" s="3" t="s">
        <v>542</v>
      </c>
      <c r="B379" s="3" t="s">
        <v>48</v>
      </c>
      <c r="C379" s="3" t="s">
        <v>543</v>
      </c>
      <c r="D379" s="3" t="s">
        <v>544</v>
      </c>
      <c r="E379" s="3" t="s">
        <v>176</v>
      </c>
      <c r="F379" s="4">
        <v>17317</v>
      </c>
      <c r="G379" s="3" t="s">
        <v>223</v>
      </c>
      <c r="H379" s="3" t="s">
        <v>28</v>
      </c>
      <c r="I379" s="3"/>
      <c r="J379" s="3"/>
      <c r="K379" s="3" t="s">
        <v>29</v>
      </c>
      <c r="L379" s="3" t="s">
        <v>545</v>
      </c>
      <c r="M379" s="3">
        <v>31320</v>
      </c>
      <c r="N379" s="3" t="s">
        <v>93</v>
      </c>
      <c r="O379" s="3" t="s">
        <v>32</v>
      </c>
      <c r="P379" s="3" t="s">
        <v>32</v>
      </c>
      <c r="Q379" s="3" t="s">
        <v>32</v>
      </c>
      <c r="R379" s="3" t="s">
        <v>546</v>
      </c>
      <c r="S379" s="3"/>
      <c r="T379" s="3" t="s">
        <v>181</v>
      </c>
      <c r="U379" s="3"/>
      <c r="V379" s="3"/>
      <c r="W379" s="3"/>
      <c r="X379" s="3" t="str">
        <f>CONCATENATE(C379," ",D379)</f>
        <v>Garcia Thérese</v>
      </c>
      <c r="Y379" s="3" t="s">
        <v>2763</v>
      </c>
      <c r="Z379">
        <v>500</v>
      </c>
      <c r="AA379">
        <f t="shared" si="42"/>
        <v>10</v>
      </c>
      <c r="AB379" s="5">
        <f t="shared" si="43"/>
        <v>7</v>
      </c>
      <c r="AC379">
        <v>500</v>
      </c>
      <c r="AD379">
        <f t="shared" si="44"/>
        <v>10</v>
      </c>
      <c r="AE379" s="5">
        <f t="shared" si="45"/>
        <v>7</v>
      </c>
      <c r="AF379">
        <v>500</v>
      </c>
      <c r="AG379" s="3">
        <f t="shared" si="46"/>
        <v>7.8500000000000014</v>
      </c>
      <c r="AH379" s="5">
        <f t="shared" si="47"/>
        <v>5.495000000000001</v>
      </c>
    </row>
    <row r="380" spans="1:35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"/>
      <c r="AE380" s="5"/>
      <c r="AG380" s="3"/>
      <c r="AH380" s="5"/>
      <c r="AI380" s="10"/>
    </row>
    <row r="381" spans="1:35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"/>
      <c r="AE381" s="5"/>
      <c r="AG381" s="3"/>
      <c r="AH381" s="5"/>
      <c r="AI381" s="10"/>
    </row>
    <row r="382" spans="1:35" x14ac:dyDescent="0.25">
      <c r="A382" s="3" t="s">
        <v>2343</v>
      </c>
      <c r="B382" s="3" t="s">
        <v>48</v>
      </c>
      <c r="C382" s="3" t="s">
        <v>995</v>
      </c>
      <c r="D382" s="3" t="s">
        <v>1923</v>
      </c>
      <c r="E382" s="3" t="s">
        <v>144</v>
      </c>
      <c r="F382" s="4">
        <v>33414</v>
      </c>
      <c r="G382" s="3" t="s">
        <v>2344</v>
      </c>
      <c r="H382" s="3" t="s">
        <v>28</v>
      </c>
      <c r="I382" s="3"/>
      <c r="J382" s="3"/>
      <c r="K382" s="3" t="s">
        <v>29</v>
      </c>
      <c r="L382" s="3" t="s">
        <v>2345</v>
      </c>
      <c r="M382" s="3">
        <v>69009</v>
      </c>
      <c r="N382" s="3" t="s">
        <v>1891</v>
      </c>
      <c r="O382" s="3" t="s">
        <v>32</v>
      </c>
      <c r="P382" s="3" t="s">
        <v>32</v>
      </c>
      <c r="Q382" s="3" t="s">
        <v>32</v>
      </c>
      <c r="R382" s="3" t="s">
        <v>2346</v>
      </c>
      <c r="S382" s="3"/>
      <c r="T382" s="3" t="s">
        <v>2347</v>
      </c>
      <c r="U382" s="3"/>
      <c r="V382" s="3"/>
      <c r="W382" s="3"/>
      <c r="X382" s="3" t="str">
        <f>CONCATENATE(C382," ",D382)</f>
        <v>GIBERT AUDREY</v>
      </c>
      <c r="Y382" s="3" t="s">
        <v>2713</v>
      </c>
      <c r="AA382">
        <f>Z382*2%</f>
        <v>0</v>
      </c>
      <c r="AB382" s="5">
        <f>AA382-AA382*30%</f>
        <v>0</v>
      </c>
      <c r="AD382">
        <f>AC382*2%</f>
        <v>0</v>
      </c>
      <c r="AE382" s="5">
        <f>AD382-AD382*30%</f>
        <v>0</v>
      </c>
      <c r="AF382">
        <v>50</v>
      </c>
      <c r="AG382" s="3">
        <f>AF382*1.57%</f>
        <v>0.78500000000000014</v>
      </c>
      <c r="AH382" s="5">
        <f>AG382-AG382*30%</f>
        <v>0.5495000000000001</v>
      </c>
    </row>
    <row r="383" spans="1:35" x14ac:dyDescent="0.25">
      <c r="A383" s="3" t="s">
        <v>1388</v>
      </c>
      <c r="B383" s="3" t="s">
        <v>48</v>
      </c>
      <c r="C383" s="3" t="s">
        <v>1389</v>
      </c>
      <c r="D383" s="3" t="s">
        <v>1390</v>
      </c>
      <c r="E383" s="3" t="s">
        <v>1382</v>
      </c>
      <c r="F383" s="4">
        <v>17855</v>
      </c>
      <c r="G383" s="3" t="s">
        <v>1391</v>
      </c>
      <c r="H383" s="3" t="s">
        <v>28</v>
      </c>
      <c r="I383" s="3"/>
      <c r="J383" s="3"/>
      <c r="K383" s="3" t="s">
        <v>29</v>
      </c>
      <c r="L383" s="3" t="s">
        <v>1385</v>
      </c>
      <c r="M383" s="3">
        <v>31750</v>
      </c>
      <c r="N383" s="3" t="s">
        <v>273</v>
      </c>
      <c r="O383" s="3" t="s">
        <v>32</v>
      </c>
      <c r="P383" s="3" t="s">
        <v>32</v>
      </c>
      <c r="Q383" s="3" t="s">
        <v>32</v>
      </c>
      <c r="R383" s="3" t="s">
        <v>1392</v>
      </c>
      <c r="S383" s="3"/>
      <c r="T383" s="3" t="s">
        <v>1387</v>
      </c>
      <c r="U383" s="3"/>
      <c r="V383" s="3"/>
      <c r="W383" s="3"/>
      <c r="X383" s="3" t="str">
        <f>CONCATENATE(C383," ",D383)</f>
        <v>Gilabert Marie-Claude</v>
      </c>
      <c r="Y383" s="3" t="s">
        <v>2722</v>
      </c>
      <c r="Z383">
        <v>50</v>
      </c>
      <c r="AA383">
        <f>Z383*2%</f>
        <v>1</v>
      </c>
      <c r="AB383" s="5">
        <f>AA383-AA383*30%</f>
        <v>0.7</v>
      </c>
      <c r="AC383">
        <v>600</v>
      </c>
      <c r="AD383">
        <f>AC383*2%</f>
        <v>12</v>
      </c>
      <c r="AE383" s="5">
        <f>AD383-AD383*30%</f>
        <v>8.4</v>
      </c>
      <c r="AF383">
        <v>600</v>
      </c>
      <c r="AG383" s="3">
        <f>AF383*1.57%</f>
        <v>9.4200000000000017</v>
      </c>
      <c r="AH383" s="5">
        <f>AG383-AG383*30%</f>
        <v>6.5940000000000012</v>
      </c>
    </row>
    <row r="384" spans="1:35" x14ac:dyDescent="0.25">
      <c r="A384" s="3" t="s">
        <v>2400</v>
      </c>
      <c r="B384" s="3" t="s">
        <v>48</v>
      </c>
      <c r="C384" s="3" t="s">
        <v>2401</v>
      </c>
      <c r="D384" s="3" t="s">
        <v>2402</v>
      </c>
      <c r="E384" s="3"/>
      <c r="F384" s="4">
        <v>23025</v>
      </c>
      <c r="G384" s="3" t="s">
        <v>1733</v>
      </c>
      <c r="H384" s="3" t="s">
        <v>28</v>
      </c>
      <c r="I384" s="3"/>
      <c r="J384" s="3"/>
      <c r="K384" s="3" t="s">
        <v>29</v>
      </c>
      <c r="L384" s="3" t="s">
        <v>2403</v>
      </c>
      <c r="M384" s="3">
        <v>31810</v>
      </c>
      <c r="N384" s="3" t="s">
        <v>2391</v>
      </c>
      <c r="O384" s="3" t="s">
        <v>32</v>
      </c>
      <c r="P384" s="3" t="s">
        <v>32</v>
      </c>
      <c r="Q384" s="3" t="s">
        <v>32</v>
      </c>
      <c r="R384" s="3">
        <v>33652871825</v>
      </c>
      <c r="S384" s="3">
        <v>33561082874</v>
      </c>
      <c r="T384" s="3" t="s">
        <v>2404</v>
      </c>
      <c r="U384" s="3"/>
      <c r="V384" s="3" t="s">
        <v>95</v>
      </c>
      <c r="W384" s="3"/>
      <c r="X384" s="3" t="str">
        <f>CONCATENATE(C384," ",D384)</f>
        <v>GIRAUD PAULE</v>
      </c>
      <c r="Y384" s="3" t="s">
        <v>2727</v>
      </c>
      <c r="AA384">
        <f>Z384*2%</f>
        <v>0</v>
      </c>
      <c r="AB384" s="5">
        <f>AA384-AA384*30%</f>
        <v>0</v>
      </c>
      <c r="AD384">
        <f>AC384*2%</f>
        <v>0</v>
      </c>
      <c r="AE384" s="5">
        <f>AD384-AD384*30%</f>
        <v>0</v>
      </c>
      <c r="AF384">
        <v>400</v>
      </c>
      <c r="AG384" s="3">
        <f>AF384*1.57%</f>
        <v>6.2800000000000011</v>
      </c>
      <c r="AH384" s="5">
        <f>AG384-AG384*30%</f>
        <v>4.3960000000000008</v>
      </c>
    </row>
    <row r="385" spans="1:35" x14ac:dyDescent="0.25">
      <c r="A385" s="3" t="s">
        <v>1953</v>
      </c>
      <c r="B385" s="3" t="s">
        <v>48</v>
      </c>
      <c r="C385" s="3" t="s">
        <v>1954</v>
      </c>
      <c r="D385" s="3" t="s">
        <v>1955</v>
      </c>
      <c r="E385" s="3"/>
      <c r="F385" s="4">
        <v>20012</v>
      </c>
      <c r="G385" s="3" t="s">
        <v>741</v>
      </c>
      <c r="H385" s="3" t="s">
        <v>28</v>
      </c>
      <c r="I385" s="3"/>
      <c r="J385" s="3"/>
      <c r="K385" s="3" t="s">
        <v>29</v>
      </c>
      <c r="L385" s="3" t="s">
        <v>1950</v>
      </c>
      <c r="M385" s="3">
        <v>31750</v>
      </c>
      <c r="N385" s="3" t="s">
        <v>1415</v>
      </c>
      <c r="O385" s="3" t="s">
        <v>32</v>
      </c>
      <c r="P385" s="3" t="s">
        <v>32</v>
      </c>
      <c r="Q385" s="3" t="s">
        <v>32</v>
      </c>
      <c r="R385" s="3" t="s">
        <v>1956</v>
      </c>
      <c r="S385" s="3"/>
      <c r="T385" s="3" t="s">
        <v>1957</v>
      </c>
      <c r="U385" s="3"/>
      <c r="V385" s="3"/>
      <c r="W385" s="3"/>
      <c r="X385" s="3" t="str">
        <f>CONCATENATE(C385," ",D385)</f>
        <v>GUIHO Chantal</v>
      </c>
      <c r="Y385" s="3" t="s">
        <v>2776</v>
      </c>
      <c r="AA385">
        <f>Z385*2%</f>
        <v>0</v>
      </c>
      <c r="AB385" s="5">
        <f>AA385-AA385*30%</f>
        <v>0</v>
      </c>
      <c r="AC385">
        <v>50</v>
      </c>
      <c r="AD385">
        <f>AC385*2%</f>
        <v>1</v>
      </c>
      <c r="AE385" s="5">
        <f>AD385-AD385*30%</f>
        <v>0.7</v>
      </c>
      <c r="AF385">
        <v>50</v>
      </c>
      <c r="AG385" s="3">
        <f>AF385*1.57%</f>
        <v>0.78500000000000014</v>
      </c>
      <c r="AH385" s="5">
        <f>AG385-AG385*30%</f>
        <v>0.5495000000000001</v>
      </c>
    </row>
    <row r="386" spans="1:35" x14ac:dyDescent="0.25">
      <c r="A386" s="3" t="s">
        <v>195</v>
      </c>
      <c r="B386" s="3" t="s">
        <v>24</v>
      </c>
      <c r="C386" s="3" t="s">
        <v>196</v>
      </c>
      <c r="D386" s="3" t="s">
        <v>197</v>
      </c>
      <c r="E386" s="3"/>
      <c r="F386" s="4">
        <v>18428</v>
      </c>
      <c r="G386" s="3" t="s">
        <v>198</v>
      </c>
      <c r="H386" s="3" t="s">
        <v>28</v>
      </c>
      <c r="I386" s="3"/>
      <c r="J386" s="3"/>
      <c r="K386" s="3" t="s">
        <v>29</v>
      </c>
      <c r="L386" s="3" t="s">
        <v>199</v>
      </c>
      <c r="M386" s="3">
        <v>31320</v>
      </c>
      <c r="N386" s="3" t="s">
        <v>93</v>
      </c>
      <c r="O386" s="3" t="s">
        <v>32</v>
      </c>
      <c r="P386" s="3" t="s">
        <v>32</v>
      </c>
      <c r="Q386" s="3" t="s">
        <v>32</v>
      </c>
      <c r="R386" s="3" t="s">
        <v>200</v>
      </c>
      <c r="S386" s="3"/>
      <c r="T386" s="3" t="s">
        <v>201</v>
      </c>
      <c r="U386" s="3"/>
      <c r="V386" s="3"/>
      <c r="W386" s="3"/>
      <c r="X386" s="3" t="str">
        <f>CONCATENATE(C386," ",D386)</f>
        <v>Hilaire Philippe</v>
      </c>
      <c r="Y386" s="3" t="s">
        <v>2728</v>
      </c>
      <c r="Z386">
        <v>500</v>
      </c>
      <c r="AA386">
        <f>Z386*2%</f>
        <v>10</v>
      </c>
      <c r="AB386" s="5">
        <f>AA386-AA386*30%</f>
        <v>7</v>
      </c>
      <c r="AC386">
        <v>500</v>
      </c>
      <c r="AD386">
        <f>AC386*2%</f>
        <v>10</v>
      </c>
      <c r="AE386" s="5">
        <f>AD386-AD386*30%</f>
        <v>7</v>
      </c>
      <c r="AF386">
        <v>500</v>
      </c>
      <c r="AG386" s="3">
        <f>AF386*1.57%</f>
        <v>7.8500000000000014</v>
      </c>
      <c r="AH386" s="5">
        <f>AG386-AG386*30%</f>
        <v>5.495000000000001</v>
      </c>
    </row>
    <row r="387" spans="1:35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"/>
      <c r="AE387" s="5"/>
      <c r="AG387" s="3"/>
      <c r="AH387" s="5"/>
      <c r="AI387" s="10"/>
    </row>
    <row r="388" spans="1:35" x14ac:dyDescent="0.25">
      <c r="A388" s="3" t="s">
        <v>2120</v>
      </c>
      <c r="B388" s="3" t="s">
        <v>48</v>
      </c>
      <c r="C388" s="3" t="s">
        <v>2114</v>
      </c>
      <c r="D388" s="3" t="s">
        <v>2121</v>
      </c>
      <c r="E388" s="3" t="s">
        <v>1189</v>
      </c>
      <c r="F388" s="4">
        <v>41289</v>
      </c>
      <c r="G388" s="3" t="s">
        <v>2116</v>
      </c>
      <c r="H388" s="3" t="s">
        <v>676</v>
      </c>
      <c r="I388" s="3"/>
      <c r="J388" s="3"/>
      <c r="K388" s="3" t="s">
        <v>29</v>
      </c>
      <c r="L388" s="3" t="s">
        <v>2117</v>
      </c>
      <c r="M388" s="3">
        <v>11430</v>
      </c>
      <c r="N388" s="3" t="s">
        <v>2118</v>
      </c>
      <c r="O388" s="3" t="s">
        <v>32</v>
      </c>
      <c r="P388" s="3" t="s">
        <v>32</v>
      </c>
      <c r="Q388" s="3" t="s">
        <v>32</v>
      </c>
      <c r="R388" s="3"/>
      <c r="S388" s="3"/>
      <c r="T388" s="3" t="s">
        <v>2119</v>
      </c>
      <c r="U388" s="3"/>
      <c r="V388" s="3"/>
      <c r="W388" s="3"/>
      <c r="X388" s="3" t="str">
        <f>CONCATENATE(C388," ",D388)</f>
        <v>IRVOAS Anaëlle</v>
      </c>
      <c r="Y388" s="3" t="s">
        <v>2710</v>
      </c>
      <c r="AA388">
        <f t="shared" ref="AA388:AA413" si="48">Z388*2%</f>
        <v>0</v>
      </c>
      <c r="AB388" s="5">
        <f t="shared" ref="AB388:AB407" si="49">AA388-AA388*30%</f>
        <v>0</v>
      </c>
      <c r="AC388">
        <v>500</v>
      </c>
      <c r="AD388">
        <f t="shared" ref="AD388:AD413" si="50">AC388*2%</f>
        <v>10</v>
      </c>
      <c r="AE388" s="5">
        <f t="shared" ref="AE388:AE407" si="51">AD388-AD388*30%</f>
        <v>7</v>
      </c>
      <c r="AF388">
        <v>500</v>
      </c>
      <c r="AG388" s="3">
        <f t="shared" ref="AG388:AG413" si="52">AF388*1.57%</f>
        <v>7.8500000000000014</v>
      </c>
      <c r="AH388" s="5">
        <f t="shared" ref="AH388:AH407" si="53">AG388-AG388*30%</f>
        <v>5.495000000000001</v>
      </c>
    </row>
    <row r="389" spans="1:35" x14ac:dyDescent="0.25">
      <c r="A389" s="3" t="s">
        <v>2113</v>
      </c>
      <c r="B389" s="3" t="s">
        <v>24</v>
      </c>
      <c r="C389" s="3" t="s">
        <v>2114</v>
      </c>
      <c r="D389" s="3" t="s">
        <v>2115</v>
      </c>
      <c r="E389" s="3" t="s">
        <v>1189</v>
      </c>
      <c r="F389" s="4">
        <v>41935</v>
      </c>
      <c r="G389" s="3" t="s">
        <v>2116</v>
      </c>
      <c r="H389" s="3" t="s">
        <v>676</v>
      </c>
      <c r="I389" s="3"/>
      <c r="J389" s="3"/>
      <c r="K389" s="3" t="s">
        <v>29</v>
      </c>
      <c r="L389" s="3" t="s">
        <v>2117</v>
      </c>
      <c r="M389" s="3">
        <v>11430</v>
      </c>
      <c r="N389" s="3" t="s">
        <v>2118</v>
      </c>
      <c r="O389" s="3" t="s">
        <v>32</v>
      </c>
      <c r="P389" s="3" t="s">
        <v>32</v>
      </c>
      <c r="Q389" s="3" t="s">
        <v>32</v>
      </c>
      <c r="R389" s="3"/>
      <c r="S389" s="3"/>
      <c r="T389" s="3" t="s">
        <v>2119</v>
      </c>
      <c r="U389" s="3"/>
      <c r="V389" s="3"/>
      <c r="W389" s="3"/>
      <c r="X389" s="3" t="str">
        <f>CONCATENATE(C389," ",D389)</f>
        <v>IRVOAS Johann</v>
      </c>
      <c r="Y389" s="3" t="s">
        <v>2711</v>
      </c>
      <c r="AA389">
        <f t="shared" si="48"/>
        <v>0</v>
      </c>
      <c r="AB389" s="5">
        <f t="shared" si="49"/>
        <v>0</v>
      </c>
      <c r="AC389">
        <v>500</v>
      </c>
      <c r="AD389">
        <f t="shared" si="50"/>
        <v>10</v>
      </c>
      <c r="AE389" s="5">
        <f t="shared" si="51"/>
        <v>7</v>
      </c>
      <c r="AF389">
        <v>500</v>
      </c>
      <c r="AG389" s="3">
        <f t="shared" si="52"/>
        <v>7.8500000000000014</v>
      </c>
      <c r="AH389" s="5">
        <f t="shared" si="53"/>
        <v>5.495000000000001</v>
      </c>
    </row>
    <row r="390" spans="1:35" x14ac:dyDescent="0.25">
      <c r="A390" s="3" t="s">
        <v>219</v>
      </c>
      <c r="B390" s="3" t="s">
        <v>48</v>
      </c>
      <c r="C390" s="3" t="s">
        <v>220</v>
      </c>
      <c r="D390" s="3" t="s">
        <v>221</v>
      </c>
      <c r="E390" s="3" t="s">
        <v>222</v>
      </c>
      <c r="F390" s="4">
        <v>26052</v>
      </c>
      <c r="G390" s="3" t="s">
        <v>223</v>
      </c>
      <c r="H390" s="3" t="s">
        <v>28</v>
      </c>
      <c r="I390" s="3"/>
      <c r="J390" s="3"/>
      <c r="K390" s="3" t="s">
        <v>29</v>
      </c>
      <c r="L390" s="3" t="s">
        <v>224</v>
      </c>
      <c r="M390" s="3">
        <v>31450</v>
      </c>
      <c r="N390" s="3" t="s">
        <v>225</v>
      </c>
      <c r="O390" s="3" t="s">
        <v>32</v>
      </c>
      <c r="P390" s="3" t="s">
        <v>32</v>
      </c>
      <c r="Q390" s="3" t="s">
        <v>32</v>
      </c>
      <c r="R390" s="3" t="s">
        <v>226</v>
      </c>
      <c r="S390" s="3"/>
      <c r="T390" s="3" t="s">
        <v>227</v>
      </c>
      <c r="U390" s="3"/>
      <c r="V390" s="3"/>
      <c r="W390" s="3"/>
      <c r="X390" s="3" t="str">
        <f>CONCATENATE(C390," ",D390)</f>
        <v>Irvoas Rozenn</v>
      </c>
      <c r="Y390" s="3" t="s">
        <v>2706</v>
      </c>
      <c r="Z390">
        <v>500</v>
      </c>
      <c r="AA390">
        <f t="shared" si="48"/>
        <v>10</v>
      </c>
      <c r="AB390" s="5">
        <f t="shared" si="49"/>
        <v>7</v>
      </c>
      <c r="AC390">
        <v>500</v>
      </c>
      <c r="AD390">
        <f t="shared" si="50"/>
        <v>10</v>
      </c>
      <c r="AE390" s="5">
        <f t="shared" si="51"/>
        <v>7</v>
      </c>
      <c r="AF390">
        <v>500</v>
      </c>
      <c r="AG390" s="3">
        <f t="shared" si="52"/>
        <v>7.8500000000000014</v>
      </c>
      <c r="AH390" s="5">
        <f t="shared" si="53"/>
        <v>5.495000000000001</v>
      </c>
    </row>
    <row r="391" spans="1:35" x14ac:dyDescent="0.25">
      <c r="A391" s="3" t="s">
        <v>781</v>
      </c>
      <c r="B391" s="3" t="s">
        <v>24</v>
      </c>
      <c r="C391" s="3" t="s">
        <v>380</v>
      </c>
      <c r="D391" s="3" t="s">
        <v>782</v>
      </c>
      <c r="E391" s="3"/>
      <c r="F391" s="4">
        <v>28211</v>
      </c>
      <c r="G391" s="3" t="s">
        <v>783</v>
      </c>
      <c r="H391" s="3" t="s">
        <v>28</v>
      </c>
      <c r="I391" s="3"/>
      <c r="J391" s="3"/>
      <c r="K391" s="3" t="s">
        <v>29</v>
      </c>
      <c r="L391" s="3" t="s">
        <v>777</v>
      </c>
      <c r="M391" s="3">
        <v>37550</v>
      </c>
      <c r="N391" s="3" t="s">
        <v>778</v>
      </c>
      <c r="O391" s="3" t="s">
        <v>32</v>
      </c>
      <c r="P391" s="3" t="s">
        <v>32</v>
      </c>
      <c r="Q391" s="3" t="s">
        <v>32</v>
      </c>
      <c r="R391" s="3" t="s">
        <v>784</v>
      </c>
      <c r="S391" s="3"/>
      <c r="T391" s="3" t="s">
        <v>785</v>
      </c>
      <c r="U391" s="3"/>
      <c r="V391" s="3"/>
      <c r="W391" s="3"/>
      <c r="X391" s="3" t="str">
        <f>CONCATENATE(C391," ",D391)</f>
        <v>Isnard Fabien</v>
      </c>
      <c r="Y391" s="3" t="s">
        <v>2729</v>
      </c>
      <c r="Z391">
        <v>50</v>
      </c>
      <c r="AA391">
        <f t="shared" si="48"/>
        <v>1</v>
      </c>
      <c r="AB391" s="5">
        <f t="shared" si="49"/>
        <v>0.7</v>
      </c>
      <c r="AC391">
        <v>50</v>
      </c>
      <c r="AD391">
        <f t="shared" si="50"/>
        <v>1</v>
      </c>
      <c r="AE391" s="5">
        <f t="shared" si="51"/>
        <v>0.7</v>
      </c>
      <c r="AF391">
        <v>50</v>
      </c>
      <c r="AG391" s="3">
        <f t="shared" si="52"/>
        <v>0.78500000000000014</v>
      </c>
      <c r="AH391" s="5">
        <f t="shared" si="53"/>
        <v>0.5495000000000001</v>
      </c>
    </row>
    <row r="392" spans="1:35" x14ac:dyDescent="0.25">
      <c r="A392" s="3" t="s">
        <v>2579</v>
      </c>
      <c r="B392" s="3" t="s">
        <v>48</v>
      </c>
      <c r="C392" s="3" t="s">
        <v>2580</v>
      </c>
      <c r="D392" s="3" t="s">
        <v>1132</v>
      </c>
      <c r="E392" s="3"/>
      <c r="F392" s="4">
        <v>16231</v>
      </c>
      <c r="G392" s="3" t="s">
        <v>2581</v>
      </c>
      <c r="H392" s="3" t="s">
        <v>28</v>
      </c>
      <c r="I392" s="3"/>
      <c r="J392" s="3"/>
      <c r="K392" s="3" t="s">
        <v>29</v>
      </c>
      <c r="L392" s="3" t="s">
        <v>2582</v>
      </c>
      <c r="M392" s="3">
        <v>31810</v>
      </c>
      <c r="N392" s="3" t="s">
        <v>111</v>
      </c>
      <c r="O392" s="3" t="s">
        <v>32</v>
      </c>
      <c r="P392" s="3" t="s">
        <v>32</v>
      </c>
      <c r="Q392" s="3" t="s">
        <v>32</v>
      </c>
      <c r="R392" s="3">
        <v>619127923</v>
      </c>
      <c r="S392" s="3"/>
      <c r="T392" s="3" t="s">
        <v>2583</v>
      </c>
      <c r="U392" s="3"/>
      <c r="V392" s="3"/>
      <c r="W392" s="3"/>
      <c r="X392" s="3" t="str">
        <f>CONCATENATE(C392," ",D392)</f>
        <v>ISNARD Hélène</v>
      </c>
      <c r="Y392" s="3" t="s">
        <v>2748</v>
      </c>
      <c r="AA392">
        <f t="shared" si="48"/>
        <v>0</v>
      </c>
      <c r="AB392" s="5">
        <f t="shared" si="49"/>
        <v>0</v>
      </c>
      <c r="AD392">
        <f t="shared" si="50"/>
        <v>0</v>
      </c>
      <c r="AE392" s="5">
        <f t="shared" si="51"/>
        <v>0</v>
      </c>
      <c r="AF392">
        <v>1000</v>
      </c>
      <c r="AG392" s="3">
        <f t="shared" si="52"/>
        <v>15.700000000000003</v>
      </c>
      <c r="AH392" s="5">
        <f t="shared" si="53"/>
        <v>10.990000000000002</v>
      </c>
    </row>
    <row r="393" spans="1:35" x14ac:dyDescent="0.25">
      <c r="A393" s="3" t="s">
        <v>786</v>
      </c>
      <c r="B393" s="3" t="s">
        <v>48</v>
      </c>
      <c r="C393" s="3" t="s">
        <v>776</v>
      </c>
      <c r="D393" s="3" t="s">
        <v>787</v>
      </c>
      <c r="E393" s="3"/>
      <c r="F393" s="4">
        <v>38195</v>
      </c>
      <c r="G393" s="3" t="s">
        <v>788</v>
      </c>
      <c r="H393" s="3" t="s">
        <v>676</v>
      </c>
      <c r="I393" s="3"/>
      <c r="J393" s="3"/>
      <c r="K393" s="3" t="s">
        <v>29</v>
      </c>
      <c r="L393" s="3" t="s">
        <v>777</v>
      </c>
      <c r="M393" s="3">
        <v>37550</v>
      </c>
      <c r="N393" s="3" t="s">
        <v>778</v>
      </c>
      <c r="O393" s="3" t="s">
        <v>32</v>
      </c>
      <c r="P393" s="3" t="s">
        <v>32</v>
      </c>
      <c r="Q393" s="3" t="s">
        <v>32</v>
      </c>
      <c r="R393" s="3"/>
      <c r="S393" s="3"/>
      <c r="T393" s="3" t="s">
        <v>785</v>
      </c>
      <c r="U393" s="3"/>
      <c r="V393" s="3"/>
      <c r="W393" s="3"/>
      <c r="X393" s="3" t="str">
        <f>CONCATENATE(C393," ",D393)</f>
        <v>Isnard-Richer Marine</v>
      </c>
      <c r="Y393" s="3" t="s">
        <v>2759</v>
      </c>
      <c r="Z393">
        <v>50</v>
      </c>
      <c r="AA393">
        <f t="shared" si="48"/>
        <v>1</v>
      </c>
      <c r="AB393" s="5">
        <f t="shared" si="49"/>
        <v>0.7</v>
      </c>
      <c r="AC393">
        <v>50</v>
      </c>
      <c r="AD393">
        <f t="shared" si="50"/>
        <v>1</v>
      </c>
      <c r="AE393" s="5">
        <f t="shared" si="51"/>
        <v>0.7</v>
      </c>
      <c r="AF393">
        <v>50</v>
      </c>
      <c r="AG393" s="3">
        <f t="shared" si="52"/>
        <v>0.78500000000000014</v>
      </c>
      <c r="AH393" s="5">
        <f t="shared" si="53"/>
        <v>0.5495000000000001</v>
      </c>
    </row>
    <row r="394" spans="1:35" x14ac:dyDescent="0.25">
      <c r="A394" s="3" t="s">
        <v>789</v>
      </c>
      <c r="B394" s="3" t="s">
        <v>24</v>
      </c>
      <c r="C394" s="3" t="s">
        <v>776</v>
      </c>
      <c r="D394" s="3" t="s">
        <v>790</v>
      </c>
      <c r="E394" s="3"/>
      <c r="F394" s="4">
        <v>41018</v>
      </c>
      <c r="G394" s="3" t="s">
        <v>791</v>
      </c>
      <c r="H394" s="3" t="s">
        <v>676</v>
      </c>
      <c r="I394" s="3"/>
      <c r="J394" s="3"/>
      <c r="K394" s="3" t="s">
        <v>29</v>
      </c>
      <c r="L394" s="3" t="s">
        <v>777</v>
      </c>
      <c r="M394" s="3">
        <v>37550</v>
      </c>
      <c r="N394" s="3" t="s">
        <v>778</v>
      </c>
      <c r="O394" s="3" t="s">
        <v>32</v>
      </c>
      <c r="P394" s="3" t="s">
        <v>32</v>
      </c>
      <c r="Q394" s="3" t="s">
        <v>32</v>
      </c>
      <c r="R394" s="3"/>
      <c r="S394" s="3"/>
      <c r="T394" s="3" t="s">
        <v>785</v>
      </c>
      <c r="U394" s="3"/>
      <c r="V394" s="3"/>
      <c r="W394" s="3"/>
      <c r="X394" s="3" t="str">
        <f>CONCATENATE(C394," ",D394)</f>
        <v>Isnard-Richer Maxence</v>
      </c>
      <c r="Y394" s="3" t="s">
        <v>2760</v>
      </c>
      <c r="Z394">
        <v>50</v>
      </c>
      <c r="AA394">
        <f t="shared" si="48"/>
        <v>1</v>
      </c>
      <c r="AB394" s="5">
        <f t="shared" si="49"/>
        <v>0.7</v>
      </c>
      <c r="AC394">
        <v>50</v>
      </c>
      <c r="AD394">
        <f t="shared" si="50"/>
        <v>1</v>
      </c>
      <c r="AE394" s="5">
        <f t="shared" si="51"/>
        <v>0.7</v>
      </c>
      <c r="AF394">
        <v>50</v>
      </c>
      <c r="AG394" s="3">
        <f t="shared" si="52"/>
        <v>0.78500000000000014</v>
      </c>
      <c r="AH394" s="5">
        <f t="shared" si="53"/>
        <v>0.5495000000000001</v>
      </c>
    </row>
    <row r="395" spans="1:35" x14ac:dyDescent="0.25">
      <c r="A395" s="3" t="s">
        <v>775</v>
      </c>
      <c r="B395" s="3" t="s">
        <v>48</v>
      </c>
      <c r="C395" s="3" t="s">
        <v>776</v>
      </c>
      <c r="D395" s="3" t="s">
        <v>549</v>
      </c>
      <c r="E395" s="3"/>
      <c r="F395" s="4">
        <v>27274</v>
      </c>
      <c r="G395" s="3" t="s">
        <v>746</v>
      </c>
      <c r="H395" s="3" t="s">
        <v>28</v>
      </c>
      <c r="I395" s="3"/>
      <c r="J395" s="3"/>
      <c r="K395" s="3" t="s">
        <v>29</v>
      </c>
      <c r="L395" s="3" t="s">
        <v>777</v>
      </c>
      <c r="M395" s="3">
        <v>37550</v>
      </c>
      <c r="N395" s="3" t="s">
        <v>778</v>
      </c>
      <c r="O395" s="3" t="s">
        <v>32</v>
      </c>
      <c r="P395" s="3" t="s">
        <v>32</v>
      </c>
      <c r="Q395" s="3" t="s">
        <v>32</v>
      </c>
      <c r="R395" s="3" t="s">
        <v>779</v>
      </c>
      <c r="S395" s="3"/>
      <c r="T395" s="3" t="s">
        <v>780</v>
      </c>
      <c r="U395" s="3"/>
      <c r="V395" s="3"/>
      <c r="W395" s="3"/>
      <c r="X395" s="3" t="str">
        <f>CONCATENATE(C395," ",D395)</f>
        <v>Isnard-Richer Nathalie</v>
      </c>
      <c r="Y395" s="3" t="s">
        <v>2758</v>
      </c>
      <c r="Z395">
        <v>50</v>
      </c>
      <c r="AA395">
        <f t="shared" si="48"/>
        <v>1</v>
      </c>
      <c r="AB395" s="5">
        <f t="shared" si="49"/>
        <v>0.7</v>
      </c>
      <c r="AC395">
        <v>50</v>
      </c>
      <c r="AD395">
        <f t="shared" si="50"/>
        <v>1</v>
      </c>
      <c r="AE395" s="5">
        <f t="shared" si="51"/>
        <v>0.7</v>
      </c>
      <c r="AF395">
        <v>50</v>
      </c>
      <c r="AG395" s="3">
        <f t="shared" si="52"/>
        <v>0.78500000000000014</v>
      </c>
      <c r="AH395" s="5">
        <f t="shared" si="53"/>
        <v>0.5495000000000001</v>
      </c>
    </row>
    <row r="396" spans="1:35" x14ac:dyDescent="0.25">
      <c r="A396" s="3" t="s">
        <v>792</v>
      </c>
      <c r="B396" s="3" t="s">
        <v>24</v>
      </c>
      <c r="C396" s="3" t="s">
        <v>776</v>
      </c>
      <c r="D396" s="3" t="s">
        <v>658</v>
      </c>
      <c r="E396" s="3"/>
      <c r="F396" s="4">
        <v>39157</v>
      </c>
      <c r="G396" s="3" t="s">
        <v>783</v>
      </c>
      <c r="H396" s="3" t="s">
        <v>676</v>
      </c>
      <c r="I396" s="3"/>
      <c r="J396" s="3"/>
      <c r="K396" s="3" t="s">
        <v>29</v>
      </c>
      <c r="L396" s="3" t="s">
        <v>777</v>
      </c>
      <c r="M396" s="3">
        <v>37550</v>
      </c>
      <c r="N396" s="3" t="s">
        <v>778</v>
      </c>
      <c r="O396" s="3" t="s">
        <v>32</v>
      </c>
      <c r="P396" s="3" t="s">
        <v>32</v>
      </c>
      <c r="Q396" s="3" t="s">
        <v>32</v>
      </c>
      <c r="R396" s="3"/>
      <c r="S396" s="3"/>
      <c r="T396" s="3" t="s">
        <v>785</v>
      </c>
      <c r="U396" s="3"/>
      <c r="V396" s="3"/>
      <c r="W396" s="3"/>
      <c r="X396" s="3" t="str">
        <f>CONCATENATE(C396," ",D396)</f>
        <v>Isnard-Richer Remi</v>
      </c>
      <c r="Y396" s="3" t="s">
        <v>2761</v>
      </c>
      <c r="Z396">
        <v>50</v>
      </c>
      <c r="AA396">
        <f t="shared" si="48"/>
        <v>1</v>
      </c>
      <c r="AB396" s="5">
        <f t="shared" si="49"/>
        <v>0.7</v>
      </c>
      <c r="AC396">
        <v>50</v>
      </c>
      <c r="AD396">
        <f t="shared" si="50"/>
        <v>1</v>
      </c>
      <c r="AE396" s="5">
        <f t="shared" si="51"/>
        <v>0.7</v>
      </c>
      <c r="AF396">
        <v>50</v>
      </c>
      <c r="AG396" s="3">
        <f t="shared" si="52"/>
        <v>0.78500000000000014</v>
      </c>
      <c r="AH396" s="5">
        <f t="shared" si="53"/>
        <v>0.5495000000000001</v>
      </c>
    </row>
    <row r="397" spans="1:35" x14ac:dyDescent="0.25">
      <c r="A397" s="3" t="s">
        <v>202</v>
      </c>
      <c r="B397" s="3" t="s">
        <v>48</v>
      </c>
      <c r="C397" s="3" t="s">
        <v>203</v>
      </c>
      <c r="D397" s="3" t="s">
        <v>150</v>
      </c>
      <c r="E397" s="3" t="s">
        <v>196</v>
      </c>
      <c r="F397" s="4">
        <v>18534</v>
      </c>
      <c r="G397" s="3" t="s">
        <v>204</v>
      </c>
      <c r="H397" s="3" t="s">
        <v>28</v>
      </c>
      <c r="I397" s="3"/>
      <c r="J397" s="3"/>
      <c r="K397" s="3" t="s">
        <v>29</v>
      </c>
      <c r="L397" s="3" t="s">
        <v>199</v>
      </c>
      <c r="M397" s="3">
        <v>31320</v>
      </c>
      <c r="N397" s="3" t="s">
        <v>93</v>
      </c>
      <c r="O397" s="3" t="s">
        <v>32</v>
      </c>
      <c r="P397" s="3" t="s">
        <v>32</v>
      </c>
      <c r="Q397" s="3" t="s">
        <v>32</v>
      </c>
      <c r="R397" s="3" t="s">
        <v>205</v>
      </c>
      <c r="S397" s="3"/>
      <c r="T397" s="3" t="s">
        <v>206</v>
      </c>
      <c r="U397" s="3"/>
      <c r="V397" s="3"/>
      <c r="W397" s="3"/>
      <c r="X397" s="3" t="str">
        <f>CONCATENATE(C397," ",D397)</f>
        <v>Janin Dominique</v>
      </c>
      <c r="Y397" s="3" t="s">
        <v>2757</v>
      </c>
      <c r="Z397">
        <v>500</v>
      </c>
      <c r="AA397">
        <f t="shared" si="48"/>
        <v>10</v>
      </c>
      <c r="AB397" s="5">
        <f t="shared" si="49"/>
        <v>7</v>
      </c>
      <c r="AC397">
        <v>500</v>
      </c>
      <c r="AD397">
        <f t="shared" si="50"/>
        <v>10</v>
      </c>
      <c r="AE397" s="5">
        <f t="shared" si="51"/>
        <v>7</v>
      </c>
      <c r="AF397">
        <v>500</v>
      </c>
      <c r="AG397" s="3">
        <f t="shared" si="52"/>
        <v>7.8500000000000014</v>
      </c>
      <c r="AH397" s="5">
        <f t="shared" si="53"/>
        <v>5.495000000000001</v>
      </c>
    </row>
    <row r="398" spans="1:35" x14ac:dyDescent="0.25">
      <c r="A398" s="3" t="s">
        <v>182</v>
      </c>
      <c r="B398" s="3" t="s">
        <v>48</v>
      </c>
      <c r="C398" s="3" t="s">
        <v>183</v>
      </c>
      <c r="D398" s="3" t="s">
        <v>184</v>
      </c>
      <c r="E398" s="3" t="s">
        <v>185</v>
      </c>
      <c r="F398" s="4">
        <v>20366</v>
      </c>
      <c r="G398" s="3" t="s">
        <v>186</v>
      </c>
      <c r="H398" s="3" t="s">
        <v>28</v>
      </c>
      <c r="I398" s="3"/>
      <c r="J398" s="3"/>
      <c r="K398" s="3" t="s">
        <v>29</v>
      </c>
      <c r="L398" s="3" t="s">
        <v>187</v>
      </c>
      <c r="M398" s="3">
        <v>40130</v>
      </c>
      <c r="N398" s="3" t="s">
        <v>188</v>
      </c>
      <c r="O398" s="3" t="s">
        <v>32</v>
      </c>
      <c r="P398" s="3" t="s">
        <v>32</v>
      </c>
      <c r="Q398" s="3" t="s">
        <v>32</v>
      </c>
      <c r="R398" s="3" t="s">
        <v>189</v>
      </c>
      <c r="S398" s="3"/>
      <c r="T398" s="3" t="s">
        <v>190</v>
      </c>
      <c r="U398" s="3"/>
      <c r="V398" s="3"/>
      <c r="W398" s="3"/>
      <c r="X398" s="3" t="str">
        <f>CONCATENATE(C398," ",D398)</f>
        <v>Jeanpes Michelle</v>
      </c>
      <c r="Y398" s="3" t="s">
        <v>2754</v>
      </c>
      <c r="Z398">
        <v>500</v>
      </c>
      <c r="AA398">
        <f t="shared" si="48"/>
        <v>10</v>
      </c>
      <c r="AB398" s="5">
        <f t="shared" si="49"/>
        <v>7</v>
      </c>
      <c r="AC398">
        <v>500</v>
      </c>
      <c r="AD398">
        <f t="shared" si="50"/>
        <v>10</v>
      </c>
      <c r="AE398" s="5">
        <f t="shared" si="51"/>
        <v>7</v>
      </c>
      <c r="AF398">
        <v>500</v>
      </c>
      <c r="AG398" s="3">
        <f t="shared" si="52"/>
        <v>7.8500000000000014</v>
      </c>
      <c r="AH398" s="5">
        <f t="shared" si="53"/>
        <v>5.495000000000001</v>
      </c>
    </row>
    <row r="399" spans="1:35" x14ac:dyDescent="0.25">
      <c r="A399" s="3" t="s">
        <v>1804</v>
      </c>
      <c r="B399" s="3" t="s">
        <v>24</v>
      </c>
      <c r="C399" s="3" t="s">
        <v>1805</v>
      </c>
      <c r="D399" s="3" t="s">
        <v>964</v>
      </c>
      <c r="E399" s="3"/>
      <c r="F399" s="4">
        <v>28048</v>
      </c>
      <c r="G399" s="3" t="s">
        <v>1806</v>
      </c>
      <c r="H399" s="3" t="s">
        <v>28</v>
      </c>
      <c r="I399" s="3"/>
      <c r="J399" s="3"/>
      <c r="K399" s="3" t="s">
        <v>29</v>
      </c>
      <c r="L399" s="3" t="s">
        <v>1807</v>
      </c>
      <c r="M399" s="3">
        <v>31670</v>
      </c>
      <c r="N399" s="3" t="s">
        <v>117</v>
      </c>
      <c r="O399" s="3" t="s">
        <v>32</v>
      </c>
      <c r="P399" s="3" t="s">
        <v>32</v>
      </c>
      <c r="Q399" s="3" t="s">
        <v>32</v>
      </c>
      <c r="R399" s="3" t="s">
        <v>1808</v>
      </c>
      <c r="S399" s="3"/>
      <c r="T399" s="3" t="s">
        <v>1809</v>
      </c>
      <c r="U399" s="3"/>
      <c r="V399" s="3"/>
      <c r="W399" s="3"/>
      <c r="X399" s="3" t="str">
        <f>CONCATENATE(C399," ",D399)</f>
        <v>Jover Sébastien</v>
      </c>
      <c r="Y399" s="3" t="s">
        <v>2762</v>
      </c>
      <c r="AA399">
        <f t="shared" si="48"/>
        <v>0</v>
      </c>
      <c r="AB399" s="5">
        <f t="shared" si="49"/>
        <v>0</v>
      </c>
      <c r="AC399">
        <v>200</v>
      </c>
      <c r="AD399">
        <f t="shared" si="50"/>
        <v>4</v>
      </c>
      <c r="AE399" s="5">
        <f t="shared" si="51"/>
        <v>2.8</v>
      </c>
      <c r="AF399">
        <v>200</v>
      </c>
      <c r="AG399" s="3">
        <f t="shared" si="52"/>
        <v>3.1400000000000006</v>
      </c>
      <c r="AH399" s="5">
        <f t="shared" si="53"/>
        <v>2.1980000000000004</v>
      </c>
    </row>
    <row r="400" spans="1:35" x14ac:dyDescent="0.25">
      <c r="A400" s="3" t="s">
        <v>175</v>
      </c>
      <c r="B400" s="3" t="s">
        <v>24</v>
      </c>
      <c r="C400" s="3" t="s">
        <v>176</v>
      </c>
      <c r="D400" s="3" t="s">
        <v>177</v>
      </c>
      <c r="E400" s="3"/>
      <c r="F400" s="4">
        <v>16883</v>
      </c>
      <c r="G400" s="3" t="s">
        <v>178</v>
      </c>
      <c r="H400" s="3" t="s">
        <v>28</v>
      </c>
      <c r="I400" s="3"/>
      <c r="J400" s="3"/>
      <c r="K400" s="3" t="s">
        <v>29</v>
      </c>
      <c r="L400" s="3" t="s">
        <v>179</v>
      </c>
      <c r="M400" s="3">
        <v>31320</v>
      </c>
      <c r="N400" s="3" t="s">
        <v>93</v>
      </c>
      <c r="O400" s="3" t="s">
        <v>32</v>
      </c>
      <c r="P400" s="3" t="s">
        <v>32</v>
      </c>
      <c r="Q400" s="3" t="s">
        <v>32</v>
      </c>
      <c r="R400" s="3" t="s">
        <v>180</v>
      </c>
      <c r="S400" s="3"/>
      <c r="T400" s="3" t="s">
        <v>181</v>
      </c>
      <c r="U400" s="3"/>
      <c r="V400" s="3"/>
      <c r="W400" s="3"/>
      <c r="X400" s="3" t="str">
        <f>CONCATENATE(C400," ",D400)</f>
        <v>Laborde Bertrand</v>
      </c>
      <c r="Y400" s="3" t="s">
        <v>2730</v>
      </c>
      <c r="Z400">
        <v>500</v>
      </c>
      <c r="AA400">
        <f t="shared" si="48"/>
        <v>10</v>
      </c>
      <c r="AB400" s="5">
        <f t="shared" si="49"/>
        <v>7</v>
      </c>
      <c r="AC400">
        <v>500</v>
      </c>
      <c r="AD400">
        <f t="shared" si="50"/>
        <v>10</v>
      </c>
      <c r="AE400" s="5">
        <f t="shared" si="51"/>
        <v>7</v>
      </c>
      <c r="AF400">
        <v>500</v>
      </c>
      <c r="AG400" s="3">
        <f t="shared" si="52"/>
        <v>7.8500000000000014</v>
      </c>
      <c r="AH400" s="5">
        <f t="shared" si="53"/>
        <v>5.495000000000001</v>
      </c>
    </row>
    <row r="401" spans="1:35" x14ac:dyDescent="0.25">
      <c r="A401" s="3" t="s">
        <v>503</v>
      </c>
      <c r="B401" s="3" t="s">
        <v>48</v>
      </c>
      <c r="C401" s="3" t="s">
        <v>504</v>
      </c>
      <c r="D401" s="3" t="s">
        <v>505</v>
      </c>
      <c r="E401" s="3" t="s">
        <v>506</v>
      </c>
      <c r="F401" s="4">
        <v>30144</v>
      </c>
      <c r="G401" s="3" t="s">
        <v>507</v>
      </c>
      <c r="H401" s="3" t="s">
        <v>28</v>
      </c>
      <c r="I401" s="3"/>
      <c r="J401" s="3"/>
      <c r="K401" s="3" t="s">
        <v>29</v>
      </c>
      <c r="L401" s="3" t="s">
        <v>508</v>
      </c>
      <c r="M401" s="3">
        <v>31750</v>
      </c>
      <c r="N401" s="3" t="s">
        <v>273</v>
      </c>
      <c r="O401" s="3" t="s">
        <v>32</v>
      </c>
      <c r="P401" s="3" t="s">
        <v>32</v>
      </c>
      <c r="Q401" s="3" t="s">
        <v>32</v>
      </c>
      <c r="R401" s="3" t="s">
        <v>509</v>
      </c>
      <c r="S401" s="3"/>
      <c r="T401" s="3" t="s">
        <v>510</v>
      </c>
      <c r="U401" s="3"/>
      <c r="V401" s="3"/>
      <c r="W401" s="3"/>
      <c r="X401" s="3" t="str">
        <f>CONCATENATE(C401," ",D401)</f>
        <v>Laforge Aurelie</v>
      </c>
      <c r="Y401" s="3" t="s">
        <v>2756</v>
      </c>
      <c r="Z401">
        <v>100</v>
      </c>
      <c r="AA401">
        <f t="shared" si="48"/>
        <v>2</v>
      </c>
      <c r="AB401" s="5">
        <f t="shared" si="49"/>
        <v>1.4</v>
      </c>
      <c r="AC401">
        <v>100</v>
      </c>
      <c r="AD401">
        <f t="shared" si="50"/>
        <v>2</v>
      </c>
      <c r="AE401" s="5">
        <f t="shared" si="51"/>
        <v>1.4</v>
      </c>
      <c r="AF401">
        <v>100</v>
      </c>
      <c r="AG401" s="3">
        <f t="shared" si="52"/>
        <v>1.5700000000000003</v>
      </c>
      <c r="AH401" s="5">
        <f t="shared" si="53"/>
        <v>1.0990000000000002</v>
      </c>
    </row>
    <row r="402" spans="1:35" x14ac:dyDescent="0.25">
      <c r="A402" t="s">
        <v>2417</v>
      </c>
      <c r="B402" t="s">
        <v>48</v>
      </c>
      <c r="C402" t="s">
        <v>2418</v>
      </c>
      <c r="D402" t="s">
        <v>2419</v>
      </c>
      <c r="E402" t="s">
        <v>2420</v>
      </c>
      <c r="F402" s="1">
        <v>22118</v>
      </c>
      <c r="G402" t="s">
        <v>2339</v>
      </c>
      <c r="H402" t="s">
        <v>358</v>
      </c>
      <c r="I402" t="s">
        <v>2421</v>
      </c>
      <c r="J402" t="s">
        <v>2422</v>
      </c>
      <c r="K402" t="s">
        <v>29</v>
      </c>
      <c r="L402" t="s">
        <v>2423</v>
      </c>
      <c r="M402">
        <v>31810</v>
      </c>
      <c r="N402" t="s">
        <v>111</v>
      </c>
      <c r="O402" t="s">
        <v>32</v>
      </c>
      <c r="P402" t="s">
        <v>32</v>
      </c>
      <c r="Q402" t="s">
        <v>32</v>
      </c>
      <c r="R402">
        <v>33604077538</v>
      </c>
      <c r="T402" t="s">
        <v>2424</v>
      </c>
      <c r="V402" t="s">
        <v>95</v>
      </c>
      <c r="X402" t="str">
        <f>CONCATENATE(C402," ",D402)</f>
        <v>LAULHE Madame la président Sylvie</v>
      </c>
      <c r="Y402" s="3" t="s">
        <v>2784</v>
      </c>
      <c r="AA402">
        <f t="shared" si="48"/>
        <v>0</v>
      </c>
      <c r="AB402" s="5">
        <f t="shared" si="49"/>
        <v>0</v>
      </c>
      <c r="AD402">
        <f t="shared" si="50"/>
        <v>0</v>
      </c>
      <c r="AE402" s="5">
        <f t="shared" si="51"/>
        <v>0</v>
      </c>
      <c r="AF402">
        <v>100</v>
      </c>
      <c r="AG402" s="3">
        <f t="shared" si="52"/>
        <v>1.5700000000000003</v>
      </c>
      <c r="AH402" s="5">
        <f t="shared" si="53"/>
        <v>1.0990000000000002</v>
      </c>
    </row>
    <row r="403" spans="1:35" x14ac:dyDescent="0.25">
      <c r="A403" t="s">
        <v>2164</v>
      </c>
      <c r="B403" t="s">
        <v>48</v>
      </c>
      <c r="C403" t="s">
        <v>143</v>
      </c>
      <c r="D403" t="s">
        <v>2165</v>
      </c>
      <c r="E403" t="s">
        <v>143</v>
      </c>
      <c r="F403" s="1">
        <v>21338</v>
      </c>
      <c r="G403" t="s">
        <v>2166</v>
      </c>
      <c r="H403" t="s">
        <v>28</v>
      </c>
      <c r="K403" t="s">
        <v>29</v>
      </c>
      <c r="L403" t="s">
        <v>2161</v>
      </c>
      <c r="M403">
        <v>31450</v>
      </c>
      <c r="N403" t="s">
        <v>524</v>
      </c>
      <c r="O403" t="s">
        <v>32</v>
      </c>
      <c r="P403" t="s">
        <v>32</v>
      </c>
      <c r="Q403" t="s">
        <v>32</v>
      </c>
      <c r="R403" t="s">
        <v>2167</v>
      </c>
      <c r="T403" t="s">
        <v>2168</v>
      </c>
      <c r="X403" t="str">
        <f>CONCATENATE(C403," ",D403)</f>
        <v>Laurent Irene</v>
      </c>
      <c r="Y403" s="3" t="s">
        <v>2782</v>
      </c>
      <c r="AA403">
        <f t="shared" si="48"/>
        <v>0</v>
      </c>
      <c r="AB403" s="5">
        <f t="shared" si="49"/>
        <v>0</v>
      </c>
      <c r="AC403">
        <v>100</v>
      </c>
      <c r="AD403">
        <f t="shared" si="50"/>
        <v>2</v>
      </c>
      <c r="AE403" s="5">
        <f t="shared" si="51"/>
        <v>1.4</v>
      </c>
      <c r="AF403">
        <v>100</v>
      </c>
      <c r="AG403" s="3">
        <f t="shared" si="52"/>
        <v>1.5700000000000003</v>
      </c>
      <c r="AH403" s="5">
        <f t="shared" si="53"/>
        <v>1.0990000000000002</v>
      </c>
    </row>
    <row r="404" spans="1:35" x14ac:dyDescent="0.25">
      <c r="A404" t="s">
        <v>1689</v>
      </c>
      <c r="B404" t="s">
        <v>24</v>
      </c>
      <c r="C404" t="s">
        <v>1690</v>
      </c>
      <c r="D404" t="s">
        <v>26</v>
      </c>
      <c r="E404" t="s">
        <v>144</v>
      </c>
      <c r="F404" s="1">
        <v>27363</v>
      </c>
      <c r="G404" t="s">
        <v>53</v>
      </c>
      <c r="H404" t="s">
        <v>28</v>
      </c>
      <c r="K404" t="s">
        <v>29</v>
      </c>
      <c r="L404" t="s">
        <v>1691</v>
      </c>
      <c r="M404">
        <v>31450</v>
      </c>
      <c r="N404" t="s">
        <v>1692</v>
      </c>
      <c r="O404" t="s">
        <v>32</v>
      </c>
      <c r="P404" t="s">
        <v>32</v>
      </c>
      <c r="Q404" t="s">
        <v>32</v>
      </c>
      <c r="R404" t="s">
        <v>1693</v>
      </c>
      <c r="T404" t="s">
        <v>1694</v>
      </c>
      <c r="X404" t="str">
        <f>CONCATENATE(C404," ",D404)</f>
        <v>LEON Olivier</v>
      </c>
      <c r="Y404" s="3" t="s">
        <v>2781</v>
      </c>
      <c r="Z404">
        <v>100</v>
      </c>
      <c r="AA404">
        <f t="shared" si="48"/>
        <v>2</v>
      </c>
      <c r="AB404" s="5">
        <f t="shared" si="49"/>
        <v>1.4</v>
      </c>
      <c r="AC404">
        <v>100</v>
      </c>
      <c r="AD404">
        <f t="shared" si="50"/>
        <v>2</v>
      </c>
      <c r="AE404" s="5">
        <f t="shared" si="51"/>
        <v>1.4</v>
      </c>
      <c r="AF404">
        <v>100</v>
      </c>
      <c r="AG404" s="3">
        <f t="shared" si="52"/>
        <v>1.5700000000000003</v>
      </c>
      <c r="AH404" s="5">
        <f t="shared" si="53"/>
        <v>1.0990000000000002</v>
      </c>
    </row>
    <row r="405" spans="1:35" x14ac:dyDescent="0.25">
      <c r="A405" s="3" t="s">
        <v>2386</v>
      </c>
      <c r="B405" s="3" t="s">
        <v>24</v>
      </c>
      <c r="C405" s="3" t="s">
        <v>2387</v>
      </c>
      <c r="D405" s="3" t="s">
        <v>2388</v>
      </c>
      <c r="E405" s="3" t="s">
        <v>2388</v>
      </c>
      <c r="F405" s="4">
        <v>29718</v>
      </c>
      <c r="G405" s="3" t="s">
        <v>2389</v>
      </c>
      <c r="H405" s="3" t="s">
        <v>28</v>
      </c>
      <c r="I405" s="3"/>
      <c r="J405" s="3"/>
      <c r="K405" s="3" t="s">
        <v>29</v>
      </c>
      <c r="L405" s="3" t="s">
        <v>2390</v>
      </c>
      <c r="M405" s="3">
        <v>31810</v>
      </c>
      <c r="N405" s="3" t="s">
        <v>2391</v>
      </c>
      <c r="O405" s="3" t="s">
        <v>32</v>
      </c>
      <c r="P405" s="3" t="s">
        <v>32</v>
      </c>
      <c r="Q405" s="3" t="s">
        <v>32</v>
      </c>
      <c r="R405" s="3">
        <v>33688314704</v>
      </c>
      <c r="S405" s="3"/>
      <c r="T405" s="3" t="s">
        <v>2392</v>
      </c>
      <c r="U405" s="3"/>
      <c r="V405" s="3" t="s">
        <v>95</v>
      </c>
      <c r="W405" s="3"/>
      <c r="X405" s="3" t="str">
        <f>CONCATENATE(C405," ",D405)</f>
        <v>lopes manuel</v>
      </c>
      <c r="Y405" s="3" t="s">
        <v>2766</v>
      </c>
      <c r="AA405">
        <f t="shared" si="48"/>
        <v>0</v>
      </c>
      <c r="AB405" s="5">
        <f t="shared" si="49"/>
        <v>0</v>
      </c>
      <c r="AD405">
        <f t="shared" si="50"/>
        <v>0</v>
      </c>
      <c r="AE405" s="5">
        <f t="shared" si="51"/>
        <v>0</v>
      </c>
      <c r="AF405">
        <v>500</v>
      </c>
      <c r="AG405" s="3">
        <f t="shared" si="52"/>
        <v>7.8500000000000014</v>
      </c>
      <c r="AH405" s="5">
        <f t="shared" si="53"/>
        <v>5.495000000000001</v>
      </c>
    </row>
    <row r="406" spans="1:35" x14ac:dyDescent="0.25">
      <c r="A406" s="3" t="s">
        <v>1695</v>
      </c>
      <c r="B406" s="3" t="s">
        <v>48</v>
      </c>
      <c r="C406" s="3" t="s">
        <v>1696</v>
      </c>
      <c r="D406" s="3" t="s">
        <v>1697</v>
      </c>
      <c r="E406" s="3" t="s">
        <v>1698</v>
      </c>
      <c r="F406" s="4">
        <v>20657</v>
      </c>
      <c r="G406" s="3" t="s">
        <v>1699</v>
      </c>
      <c r="H406" s="3" t="s">
        <v>28</v>
      </c>
      <c r="I406" s="3"/>
      <c r="J406" s="3"/>
      <c r="K406" s="3" t="s">
        <v>29</v>
      </c>
      <c r="L406" s="3" t="s">
        <v>1700</v>
      </c>
      <c r="M406" s="3">
        <v>31450</v>
      </c>
      <c r="N406" s="3" t="s">
        <v>553</v>
      </c>
      <c r="O406" s="3" t="s">
        <v>32</v>
      </c>
      <c r="P406" s="3" t="s">
        <v>32</v>
      </c>
      <c r="Q406" s="3" t="s">
        <v>32</v>
      </c>
      <c r="R406" s="3" t="s">
        <v>1701</v>
      </c>
      <c r="S406" s="3"/>
      <c r="T406" s="3" t="s">
        <v>1702</v>
      </c>
      <c r="U406" s="3"/>
      <c r="V406" s="3"/>
      <c r="W406" s="3"/>
      <c r="X406" s="3" t="str">
        <f>CONCATENATE(C406," ",D406)</f>
        <v>MAITRE Marie Odile</v>
      </c>
      <c r="Y406" s="3" t="s">
        <v>2775</v>
      </c>
      <c r="Z406">
        <v>50</v>
      </c>
      <c r="AA406">
        <f t="shared" si="48"/>
        <v>1</v>
      </c>
      <c r="AB406" s="5">
        <f t="shared" si="49"/>
        <v>0.7</v>
      </c>
      <c r="AC406">
        <v>50</v>
      </c>
      <c r="AD406">
        <f t="shared" si="50"/>
        <v>1</v>
      </c>
      <c r="AE406" s="5">
        <f t="shared" si="51"/>
        <v>0.7</v>
      </c>
      <c r="AF406">
        <v>50</v>
      </c>
      <c r="AG406" s="3">
        <f t="shared" si="52"/>
        <v>0.78500000000000014</v>
      </c>
      <c r="AH406" s="5">
        <f t="shared" si="53"/>
        <v>0.5495000000000001</v>
      </c>
    </row>
    <row r="407" spans="1:35" x14ac:dyDescent="0.25">
      <c r="A407" s="3" t="s">
        <v>1946</v>
      </c>
      <c r="B407" s="3" t="s">
        <v>24</v>
      </c>
      <c r="C407" s="3" t="s">
        <v>1947</v>
      </c>
      <c r="D407" s="3" t="s">
        <v>1948</v>
      </c>
      <c r="E407" s="3" t="s">
        <v>144</v>
      </c>
      <c r="F407" s="4">
        <v>18229</v>
      </c>
      <c r="G407" s="3" t="s">
        <v>1949</v>
      </c>
      <c r="H407" s="3" t="s">
        <v>28</v>
      </c>
      <c r="I407" s="3"/>
      <c r="J407" s="3"/>
      <c r="K407" s="3" t="s">
        <v>29</v>
      </c>
      <c r="L407" s="3" t="s">
        <v>1950</v>
      </c>
      <c r="M407" s="3">
        <v>31750</v>
      </c>
      <c r="N407" s="3" t="s">
        <v>273</v>
      </c>
      <c r="O407" s="3" t="s">
        <v>32</v>
      </c>
      <c r="P407" s="3" t="s">
        <v>32</v>
      </c>
      <c r="Q407" s="3" t="s">
        <v>32</v>
      </c>
      <c r="R407" s="3" t="s">
        <v>1951</v>
      </c>
      <c r="S407" s="3"/>
      <c r="T407" s="3" t="s">
        <v>1952</v>
      </c>
      <c r="U407" s="3"/>
      <c r="V407" s="3"/>
      <c r="W407" s="3"/>
      <c r="X407" s="3" t="str">
        <f>CONCATENATE(C407," ",D407)</f>
        <v>MASSARDIER gerard</v>
      </c>
      <c r="Y407" s="3" t="s">
        <v>2777</v>
      </c>
      <c r="AA407">
        <f t="shared" si="48"/>
        <v>0</v>
      </c>
      <c r="AB407" s="5">
        <f t="shared" si="49"/>
        <v>0</v>
      </c>
      <c r="AC407">
        <v>50</v>
      </c>
      <c r="AD407">
        <f t="shared" si="50"/>
        <v>1</v>
      </c>
      <c r="AE407" s="5">
        <f t="shared" si="51"/>
        <v>0.7</v>
      </c>
      <c r="AF407">
        <v>50</v>
      </c>
      <c r="AG407" s="3">
        <f t="shared" si="52"/>
        <v>0.78500000000000014</v>
      </c>
      <c r="AH407" s="5">
        <f t="shared" si="53"/>
        <v>0.5495000000000001</v>
      </c>
    </row>
    <row r="408" spans="1:35" x14ac:dyDescent="0.25">
      <c r="A408" s="6" t="s">
        <v>353</v>
      </c>
      <c r="B408" s="6" t="s">
        <v>24</v>
      </c>
      <c r="C408" s="6" t="s">
        <v>354</v>
      </c>
      <c r="D408" s="6" t="s">
        <v>355</v>
      </c>
      <c r="E408" s="6" t="s">
        <v>356</v>
      </c>
      <c r="F408" s="7">
        <v>21361</v>
      </c>
      <c r="G408" s="6" t="s">
        <v>357</v>
      </c>
      <c r="H408" s="6" t="s">
        <v>358</v>
      </c>
      <c r="I408" s="6" t="s">
        <v>359</v>
      </c>
      <c r="J408" s="6" t="s">
        <v>360</v>
      </c>
      <c r="K408" s="6" t="s">
        <v>29</v>
      </c>
      <c r="L408" s="6" t="s">
        <v>361</v>
      </c>
      <c r="M408" s="6">
        <v>40400</v>
      </c>
      <c r="N408" s="6" t="s">
        <v>362</v>
      </c>
      <c r="O408" s="6" t="s">
        <v>32</v>
      </c>
      <c r="P408" s="6" t="s">
        <v>32</v>
      </c>
      <c r="Q408" s="6" t="s">
        <v>32</v>
      </c>
      <c r="R408" s="6" t="s">
        <v>363</v>
      </c>
      <c r="S408" s="6"/>
      <c r="T408" s="6" t="s">
        <v>364</v>
      </c>
      <c r="U408" s="6"/>
      <c r="V408" s="6"/>
      <c r="W408" s="6"/>
      <c r="X408" s="6" t="str">
        <f>CONCATENATE(C408," ",D408)</f>
        <v>MERCY Monsieur  le président</v>
      </c>
      <c r="Y408" s="6"/>
      <c r="Z408" s="6">
        <v>1000</v>
      </c>
      <c r="AA408" s="6">
        <f t="shared" si="48"/>
        <v>20</v>
      </c>
      <c r="AB408" s="8">
        <f>AA408-AA408*15%</f>
        <v>17</v>
      </c>
      <c r="AC408" s="6">
        <v>1000</v>
      </c>
      <c r="AD408" s="6">
        <f t="shared" si="50"/>
        <v>20</v>
      </c>
      <c r="AE408" s="8">
        <f>AD408-AD408*15%</f>
        <v>17</v>
      </c>
      <c r="AF408" s="6">
        <v>1000</v>
      </c>
      <c r="AG408" s="6">
        <f t="shared" si="52"/>
        <v>15.700000000000003</v>
      </c>
      <c r="AH408" s="8">
        <f>AG408-AG408*15%</f>
        <v>13.345000000000002</v>
      </c>
      <c r="AI408" s="9">
        <f>AF408+AB408+AE408+AG408</f>
        <v>1049.7</v>
      </c>
    </row>
    <row r="409" spans="1:35" x14ac:dyDescent="0.25">
      <c r="A409" s="3" t="s">
        <v>2432</v>
      </c>
      <c r="B409" s="3" t="s">
        <v>24</v>
      </c>
      <c r="C409" s="3" t="s">
        <v>2433</v>
      </c>
      <c r="D409" s="3" t="s">
        <v>271</v>
      </c>
      <c r="E409" s="3" t="s">
        <v>2434</v>
      </c>
      <c r="F409" s="4">
        <v>17947</v>
      </c>
      <c r="G409" s="3" t="s">
        <v>2428</v>
      </c>
      <c r="H409" s="3" t="s">
        <v>28</v>
      </c>
      <c r="I409" s="3"/>
      <c r="J409" s="3"/>
      <c r="K409" s="3" t="s">
        <v>29</v>
      </c>
      <c r="L409" s="3" t="s">
        <v>2435</v>
      </c>
      <c r="M409" s="3">
        <v>31810</v>
      </c>
      <c r="N409" s="3" t="s">
        <v>111</v>
      </c>
      <c r="O409" s="3" t="s">
        <v>32</v>
      </c>
      <c r="P409" s="3" t="s">
        <v>32</v>
      </c>
      <c r="Q409" s="3" t="s">
        <v>32</v>
      </c>
      <c r="R409" s="3">
        <v>33534488066</v>
      </c>
      <c r="S409" s="3">
        <v>33688976928</v>
      </c>
      <c r="T409" s="3" t="s">
        <v>2436</v>
      </c>
      <c r="U409" s="3"/>
      <c r="V409" s="3" t="s">
        <v>95</v>
      </c>
      <c r="W409" s="3"/>
      <c r="X409" s="3" t="str">
        <f>CONCATENATE(C409," ",D409)</f>
        <v>MIGLOS Alain</v>
      </c>
      <c r="Y409" s="3" t="s">
        <v>2708</v>
      </c>
      <c r="AA409">
        <f t="shared" si="48"/>
        <v>0</v>
      </c>
      <c r="AB409" s="5">
        <f>AA409-AA409*30%</f>
        <v>0</v>
      </c>
      <c r="AD409">
        <f t="shared" si="50"/>
        <v>0</v>
      </c>
      <c r="AE409" s="5">
        <f>AD409-AD409*30%</f>
        <v>0</v>
      </c>
      <c r="AF409">
        <v>500</v>
      </c>
      <c r="AG409" s="3">
        <f t="shared" si="52"/>
        <v>7.8500000000000014</v>
      </c>
      <c r="AH409" s="5">
        <f>AG409-AG409*30%</f>
        <v>5.495000000000001</v>
      </c>
    </row>
    <row r="410" spans="1:35" x14ac:dyDescent="0.25">
      <c r="A410" s="3" t="s">
        <v>905</v>
      </c>
      <c r="B410" s="3" t="s">
        <v>24</v>
      </c>
      <c r="C410" s="3" t="s">
        <v>906</v>
      </c>
      <c r="D410" s="3" t="s">
        <v>907</v>
      </c>
      <c r="E410" s="3"/>
      <c r="F410" s="4">
        <v>20266</v>
      </c>
      <c r="G410" s="3" t="s">
        <v>908</v>
      </c>
      <c r="H410" s="3" t="s">
        <v>28</v>
      </c>
      <c r="I410" s="3"/>
      <c r="J410" s="3"/>
      <c r="K410" s="3" t="s">
        <v>29</v>
      </c>
      <c r="L410" s="3" t="s">
        <v>909</v>
      </c>
      <c r="M410" s="3">
        <v>31670</v>
      </c>
      <c r="N410" s="3" t="s">
        <v>117</v>
      </c>
      <c r="O410" s="3" t="s">
        <v>32</v>
      </c>
      <c r="P410" s="3" t="s">
        <v>32</v>
      </c>
      <c r="Q410" s="3" t="s">
        <v>32</v>
      </c>
      <c r="R410" s="3" t="s">
        <v>910</v>
      </c>
      <c r="S410" s="3"/>
      <c r="T410" s="3" t="s">
        <v>911</v>
      </c>
      <c r="U410" s="3"/>
      <c r="V410" s="3"/>
      <c r="W410" s="3"/>
      <c r="X410" s="3" t="str">
        <f>CONCATENATE(C410," ",D410)</f>
        <v>Mignonat Jean-Louis</v>
      </c>
      <c r="Y410" s="3" t="s">
        <v>2731</v>
      </c>
      <c r="Z410">
        <v>100</v>
      </c>
      <c r="AA410">
        <f t="shared" si="48"/>
        <v>2</v>
      </c>
      <c r="AB410" s="5">
        <f>AA410-AA410*30%</f>
        <v>1.4</v>
      </c>
      <c r="AC410">
        <v>100</v>
      </c>
      <c r="AD410">
        <f t="shared" si="50"/>
        <v>2</v>
      </c>
      <c r="AE410" s="5">
        <f>AD410-AD410*30%</f>
        <v>1.4</v>
      </c>
      <c r="AF410">
        <v>100</v>
      </c>
      <c r="AG410" s="3">
        <f t="shared" si="52"/>
        <v>1.5700000000000003</v>
      </c>
      <c r="AH410" s="5">
        <f>AG410-AG410*30%</f>
        <v>1.0990000000000002</v>
      </c>
    </row>
    <row r="411" spans="1:35" x14ac:dyDescent="0.25">
      <c r="A411" s="3" t="s">
        <v>969</v>
      </c>
      <c r="B411" s="3" t="s">
        <v>48</v>
      </c>
      <c r="C411" s="3" t="s">
        <v>970</v>
      </c>
      <c r="D411" s="3" t="s">
        <v>971</v>
      </c>
      <c r="E411" s="3"/>
      <c r="F411" s="4">
        <v>21422</v>
      </c>
      <c r="G411" s="3" t="s">
        <v>972</v>
      </c>
      <c r="H411" s="3" t="s">
        <v>28</v>
      </c>
      <c r="I411" s="3"/>
      <c r="J411" s="3"/>
      <c r="K411" s="3" t="s">
        <v>29</v>
      </c>
      <c r="L411" s="3" t="s">
        <v>973</v>
      </c>
      <c r="M411" s="3">
        <v>31450</v>
      </c>
      <c r="N411" s="3" t="s">
        <v>553</v>
      </c>
      <c r="O411" s="3" t="s">
        <v>32</v>
      </c>
      <c r="P411" s="3" t="s">
        <v>32</v>
      </c>
      <c r="Q411" s="3" t="s">
        <v>32</v>
      </c>
      <c r="R411" s="3"/>
      <c r="S411" s="3"/>
      <c r="T411" s="3" t="s">
        <v>974</v>
      </c>
      <c r="U411" s="3"/>
      <c r="V411" s="3"/>
      <c r="W411" s="3"/>
      <c r="X411" s="3" t="str">
        <f>CONCATENATE(C411," ",D411)</f>
        <v>Milonet Fréderique</v>
      </c>
      <c r="Y411" s="3" t="s">
        <v>2768</v>
      </c>
      <c r="Z411">
        <v>50</v>
      </c>
      <c r="AA411">
        <f t="shared" si="48"/>
        <v>1</v>
      </c>
      <c r="AB411" s="5">
        <f>AA411-AA411*30%</f>
        <v>0.7</v>
      </c>
      <c r="AC411">
        <v>50</v>
      </c>
      <c r="AD411">
        <f t="shared" si="50"/>
        <v>1</v>
      </c>
      <c r="AE411" s="5">
        <f>AD411-AD411*30%</f>
        <v>0.7</v>
      </c>
      <c r="AF411">
        <v>50</v>
      </c>
      <c r="AG411" s="3">
        <f t="shared" si="52"/>
        <v>0.78500000000000014</v>
      </c>
      <c r="AH411" s="5">
        <f>AG411-AG411*30%</f>
        <v>0.5495000000000001</v>
      </c>
    </row>
    <row r="412" spans="1:35" x14ac:dyDescent="0.25">
      <c r="A412" s="3" t="s">
        <v>1607</v>
      </c>
      <c r="B412" s="3" t="s">
        <v>48</v>
      </c>
      <c r="C412" s="3" t="s">
        <v>1608</v>
      </c>
      <c r="D412" s="3" t="s">
        <v>422</v>
      </c>
      <c r="E412" s="3"/>
      <c r="F412" s="4">
        <v>26599</v>
      </c>
      <c r="G412" s="3" t="s">
        <v>1609</v>
      </c>
      <c r="H412" s="3" t="s">
        <v>28</v>
      </c>
      <c r="I412" s="3"/>
      <c r="J412" s="3"/>
      <c r="K412" s="3" t="s">
        <v>29</v>
      </c>
      <c r="L412" s="3" t="s">
        <v>1610</v>
      </c>
      <c r="M412" s="3">
        <v>31670</v>
      </c>
      <c r="N412" s="3" t="s">
        <v>117</v>
      </c>
      <c r="O412" s="3" t="s">
        <v>32</v>
      </c>
      <c r="P412" s="3" t="s">
        <v>32</v>
      </c>
      <c r="Q412" s="3" t="s">
        <v>32</v>
      </c>
      <c r="R412" s="3" t="s">
        <v>1611</v>
      </c>
      <c r="S412" s="3"/>
      <c r="T412" s="3" t="s">
        <v>1612</v>
      </c>
      <c r="U412" s="3"/>
      <c r="V412" s="3"/>
      <c r="W412" s="3"/>
      <c r="X412" s="3" t="str">
        <f>CONCATENATE(C412," ",D412)</f>
        <v>Moreau Sandrine</v>
      </c>
      <c r="Y412" s="3" t="s">
        <v>2732</v>
      </c>
      <c r="Z412">
        <v>50</v>
      </c>
      <c r="AA412">
        <f t="shared" si="48"/>
        <v>1</v>
      </c>
      <c r="AB412" s="5">
        <f>AA412-AA412*30%</f>
        <v>0.7</v>
      </c>
      <c r="AC412">
        <v>50</v>
      </c>
      <c r="AD412">
        <f t="shared" si="50"/>
        <v>1</v>
      </c>
      <c r="AE412" s="5">
        <f>AD412-AD412*30%</f>
        <v>0.7</v>
      </c>
      <c r="AF412">
        <v>50</v>
      </c>
      <c r="AG412" s="3">
        <f t="shared" si="52"/>
        <v>0.78500000000000014</v>
      </c>
      <c r="AH412" s="5">
        <f>AG412-AG412*30%</f>
        <v>0.5495000000000001</v>
      </c>
    </row>
    <row r="413" spans="1:35" x14ac:dyDescent="0.25">
      <c r="A413" s="3" t="s">
        <v>1393</v>
      </c>
      <c r="B413" s="3" t="s">
        <v>24</v>
      </c>
      <c r="C413" s="3" t="s">
        <v>1394</v>
      </c>
      <c r="D413" s="3" t="s">
        <v>39</v>
      </c>
      <c r="E413" s="3"/>
      <c r="F413" s="4">
        <v>22246</v>
      </c>
      <c r="G413" s="3" t="s">
        <v>1395</v>
      </c>
      <c r="H413" s="3" t="s">
        <v>28</v>
      </c>
      <c r="I413" s="3"/>
      <c r="J413" s="3"/>
      <c r="K413" s="3" t="s">
        <v>29</v>
      </c>
      <c r="L413" s="3" t="s">
        <v>1396</v>
      </c>
      <c r="M413" s="3">
        <v>31450</v>
      </c>
      <c r="N413" s="3" t="s">
        <v>553</v>
      </c>
      <c r="O413" s="3" t="s">
        <v>32</v>
      </c>
      <c r="P413" s="3" t="s">
        <v>32</v>
      </c>
      <c r="Q413" s="3" t="s">
        <v>32</v>
      </c>
      <c r="R413" s="3" t="s">
        <v>1397</v>
      </c>
      <c r="S413" s="3"/>
      <c r="T413" s="3" t="s">
        <v>1398</v>
      </c>
      <c r="U413" s="3"/>
      <c r="V413" s="3"/>
      <c r="W413" s="3"/>
      <c r="X413" s="3" t="str">
        <f>CONCATENATE(C413," ",D413)</f>
        <v>Oberti Jacques</v>
      </c>
      <c r="Y413" s="3" t="s">
        <v>2703</v>
      </c>
      <c r="Z413">
        <v>50</v>
      </c>
      <c r="AA413">
        <f t="shared" si="48"/>
        <v>1</v>
      </c>
      <c r="AB413" s="5">
        <f>AA413-AA413*30%</f>
        <v>0.7</v>
      </c>
      <c r="AC413">
        <v>50</v>
      </c>
      <c r="AD413">
        <f t="shared" si="50"/>
        <v>1</v>
      </c>
      <c r="AE413" s="5">
        <f>AD413-AD413*30%</f>
        <v>0.7</v>
      </c>
      <c r="AF413">
        <v>50</v>
      </c>
      <c r="AG413" s="3">
        <f t="shared" si="52"/>
        <v>0.78500000000000014</v>
      </c>
      <c r="AH413" s="5">
        <f>AG413-AG413*30%</f>
        <v>0.5495000000000001</v>
      </c>
    </row>
    <row r="414" spans="1:35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"/>
      <c r="AE414" s="5"/>
      <c r="AG414" s="3"/>
      <c r="AH414" s="5"/>
      <c r="AI414" s="10"/>
    </row>
    <row r="415" spans="1:35" x14ac:dyDescent="0.25">
      <c r="A415" s="3" t="s">
        <v>2097</v>
      </c>
      <c r="B415" s="3" t="s">
        <v>24</v>
      </c>
      <c r="C415" s="3" t="s">
        <v>2098</v>
      </c>
      <c r="D415" s="3" t="s">
        <v>874</v>
      </c>
      <c r="E415" s="3"/>
      <c r="F415" s="4">
        <v>32194</v>
      </c>
      <c r="G415" s="3" t="s">
        <v>53</v>
      </c>
      <c r="H415" s="3" t="s">
        <v>28</v>
      </c>
      <c r="I415" s="3"/>
      <c r="J415" s="3"/>
      <c r="K415" s="3" t="s">
        <v>29</v>
      </c>
      <c r="L415" s="3" t="s">
        <v>2099</v>
      </c>
      <c r="M415" s="3">
        <v>11201</v>
      </c>
      <c r="N415" s="3" t="s">
        <v>2100</v>
      </c>
      <c r="O415" s="3" t="s">
        <v>2101</v>
      </c>
      <c r="P415" s="3" t="s">
        <v>2101</v>
      </c>
      <c r="Q415" s="3" t="s">
        <v>32</v>
      </c>
      <c r="R415" s="3" t="s">
        <v>2102</v>
      </c>
      <c r="S415" s="3"/>
      <c r="T415" s="3" t="s">
        <v>2103</v>
      </c>
      <c r="U415" s="3"/>
      <c r="V415" s="3"/>
      <c r="W415" s="3"/>
      <c r="X415" s="3" t="str">
        <f>CONCATENATE(C415," ",D415)</f>
        <v>Padiou Pierre</v>
      </c>
      <c r="Y415" s="3" t="s">
        <v>2698</v>
      </c>
      <c r="AA415">
        <f t="shared" ref="AA415:AA436" si="54">Z415*2%</f>
        <v>0</v>
      </c>
      <c r="AB415" s="5">
        <f t="shared" ref="AB415:AB436" si="55">AA415-AA415*30%</f>
        <v>0</v>
      </c>
      <c r="AC415">
        <v>500</v>
      </c>
      <c r="AD415">
        <f t="shared" ref="AD415:AD436" si="56">AC415*2%</f>
        <v>10</v>
      </c>
      <c r="AE415" s="5">
        <f t="shared" ref="AE415:AE436" si="57">AD415-AD415*30%</f>
        <v>7</v>
      </c>
      <c r="AF415">
        <v>500</v>
      </c>
      <c r="AG415" s="3">
        <f t="shared" ref="AG415:AG436" si="58">AF415*1.57%</f>
        <v>7.8500000000000014</v>
      </c>
      <c r="AH415" s="5">
        <f t="shared" ref="AH415:AH436" si="59">AG415-AG415*30%</f>
        <v>5.495000000000001</v>
      </c>
    </row>
    <row r="416" spans="1:35" x14ac:dyDescent="0.25">
      <c r="A416" s="3" t="s">
        <v>1529</v>
      </c>
      <c r="B416" s="3" t="s">
        <v>48</v>
      </c>
      <c r="C416" s="3" t="s">
        <v>286</v>
      </c>
      <c r="D416" s="3" t="s">
        <v>150</v>
      </c>
      <c r="E416" s="3" t="s">
        <v>286</v>
      </c>
      <c r="F416" s="4">
        <v>19144</v>
      </c>
      <c r="G416" s="3" t="s">
        <v>1530</v>
      </c>
      <c r="H416" s="3" t="s">
        <v>28</v>
      </c>
      <c r="I416" s="3"/>
      <c r="J416" s="3"/>
      <c r="K416" s="3" t="s">
        <v>29</v>
      </c>
      <c r="L416" s="3" t="s">
        <v>1531</v>
      </c>
      <c r="M416" s="3">
        <v>31620</v>
      </c>
      <c r="N416" s="3" t="s">
        <v>725</v>
      </c>
      <c r="O416" s="3" t="s">
        <v>32</v>
      </c>
      <c r="P416" s="3" t="s">
        <v>32</v>
      </c>
      <c r="Q416" s="3" t="s">
        <v>32</v>
      </c>
      <c r="R416" s="3" t="s">
        <v>1532</v>
      </c>
      <c r="S416" s="3"/>
      <c r="T416" s="3" t="s">
        <v>1533</v>
      </c>
      <c r="U416" s="3"/>
      <c r="V416" s="3"/>
      <c r="W416" s="3"/>
      <c r="X416" s="3" t="str">
        <f>CONCATENATE(C416," ",D416)</f>
        <v>Pascal Dominique</v>
      </c>
      <c r="Y416" s="3" t="s">
        <v>2735</v>
      </c>
      <c r="Z416">
        <v>100</v>
      </c>
      <c r="AA416">
        <f t="shared" si="54"/>
        <v>2</v>
      </c>
      <c r="AB416" s="5">
        <f t="shared" si="55"/>
        <v>1.4</v>
      </c>
      <c r="AC416">
        <v>100</v>
      </c>
      <c r="AD416">
        <f t="shared" si="56"/>
        <v>2</v>
      </c>
      <c r="AE416" s="5">
        <f t="shared" si="57"/>
        <v>1.4</v>
      </c>
      <c r="AF416">
        <v>100</v>
      </c>
      <c r="AG416" s="3">
        <f t="shared" si="58"/>
        <v>1.5700000000000003</v>
      </c>
      <c r="AH416" s="5">
        <f t="shared" si="59"/>
        <v>1.0990000000000002</v>
      </c>
    </row>
    <row r="417" spans="1:34" x14ac:dyDescent="0.25">
      <c r="A417" s="3" t="s">
        <v>1418</v>
      </c>
      <c r="B417" s="3" t="s">
        <v>24</v>
      </c>
      <c r="C417" s="3" t="s">
        <v>1419</v>
      </c>
      <c r="D417" s="3" t="s">
        <v>197</v>
      </c>
      <c r="E417" s="3" t="s">
        <v>144</v>
      </c>
      <c r="F417" s="4">
        <v>21939</v>
      </c>
      <c r="G417" s="3" t="s">
        <v>1420</v>
      </c>
      <c r="H417" s="3" t="s">
        <v>28</v>
      </c>
      <c r="I417" s="3"/>
      <c r="J417" s="3"/>
      <c r="K417" s="3" t="s">
        <v>29</v>
      </c>
      <c r="L417" s="3" t="s">
        <v>1421</v>
      </c>
      <c r="M417" s="3">
        <v>31750</v>
      </c>
      <c r="N417" s="3" t="s">
        <v>1325</v>
      </c>
      <c r="O417" s="3" t="s">
        <v>32</v>
      </c>
      <c r="P417" s="3" t="s">
        <v>32</v>
      </c>
      <c r="Q417" s="3" t="s">
        <v>32</v>
      </c>
      <c r="R417" s="3" t="s">
        <v>1422</v>
      </c>
      <c r="S417" s="3"/>
      <c r="T417" s="3" t="s">
        <v>1423</v>
      </c>
      <c r="U417" s="3"/>
      <c r="V417" s="3"/>
      <c r="W417" s="3"/>
      <c r="X417" s="3" t="str">
        <f>CONCATENATE(C417," ",D417)</f>
        <v>Passade Philippe</v>
      </c>
      <c r="Y417" s="3" t="s">
        <v>2723</v>
      </c>
      <c r="Z417">
        <v>100</v>
      </c>
      <c r="AA417">
        <f t="shared" si="54"/>
        <v>2</v>
      </c>
      <c r="AB417" s="5">
        <f t="shared" si="55"/>
        <v>1.4</v>
      </c>
      <c r="AC417">
        <v>100</v>
      </c>
      <c r="AD417">
        <f t="shared" si="56"/>
        <v>2</v>
      </c>
      <c r="AE417" s="5">
        <f t="shared" si="57"/>
        <v>1.4</v>
      </c>
      <c r="AF417">
        <v>100</v>
      </c>
      <c r="AG417" s="3">
        <f t="shared" si="58"/>
        <v>1.5700000000000003</v>
      </c>
      <c r="AH417" s="5">
        <f t="shared" si="59"/>
        <v>1.0990000000000002</v>
      </c>
    </row>
    <row r="418" spans="1:34" x14ac:dyDescent="0.25">
      <c r="A418" s="3" t="s">
        <v>1584</v>
      </c>
      <c r="B418" s="3" t="s">
        <v>48</v>
      </c>
      <c r="C418" s="3" t="s">
        <v>1585</v>
      </c>
      <c r="D418" s="3" t="s">
        <v>564</v>
      </c>
      <c r="E418" s="3" t="s">
        <v>1586</v>
      </c>
      <c r="F418" s="4">
        <v>23741</v>
      </c>
      <c r="G418" s="3" t="s">
        <v>1587</v>
      </c>
      <c r="H418" s="3" t="s">
        <v>28</v>
      </c>
      <c r="I418" s="3"/>
      <c r="J418" s="3"/>
      <c r="K418" s="3" t="s">
        <v>29</v>
      </c>
      <c r="L418" s="3" t="s">
        <v>1588</v>
      </c>
      <c r="M418" s="3">
        <v>31450</v>
      </c>
      <c r="N418" s="3" t="s">
        <v>1526</v>
      </c>
      <c r="O418" s="3" t="s">
        <v>32</v>
      </c>
      <c r="P418" s="3" t="s">
        <v>32</v>
      </c>
      <c r="Q418" s="3" t="s">
        <v>32</v>
      </c>
      <c r="R418" s="3" t="s">
        <v>1589</v>
      </c>
      <c r="S418" s="3"/>
      <c r="T418" s="3" t="s">
        <v>1590</v>
      </c>
      <c r="U418" s="3"/>
      <c r="V418" s="3"/>
      <c r="W418" s="3"/>
      <c r="X418" s="3" t="str">
        <f>CONCATENATE(C418," ",D418)</f>
        <v>Pintard Martine</v>
      </c>
      <c r="Y418" s="3" t="s">
        <v>2755</v>
      </c>
      <c r="Z418">
        <v>50</v>
      </c>
      <c r="AA418">
        <f t="shared" si="54"/>
        <v>1</v>
      </c>
      <c r="AB418" s="5">
        <f t="shared" si="55"/>
        <v>0.7</v>
      </c>
      <c r="AC418">
        <v>50</v>
      </c>
      <c r="AD418">
        <f t="shared" si="56"/>
        <v>1</v>
      </c>
      <c r="AE418" s="5">
        <f t="shared" si="57"/>
        <v>0.7</v>
      </c>
      <c r="AF418">
        <v>50</v>
      </c>
      <c r="AG418" s="3">
        <f t="shared" si="58"/>
        <v>0.78500000000000014</v>
      </c>
      <c r="AH418" s="5">
        <f t="shared" si="59"/>
        <v>0.5495000000000001</v>
      </c>
    </row>
    <row r="419" spans="1:34" x14ac:dyDescent="0.25">
      <c r="A419" s="3" t="s">
        <v>2541</v>
      </c>
      <c r="B419" s="3" t="s">
        <v>24</v>
      </c>
      <c r="C419" s="3" t="s">
        <v>2542</v>
      </c>
      <c r="D419" s="3" t="s">
        <v>745</v>
      </c>
      <c r="E419" s="3"/>
      <c r="F419" s="4">
        <v>28546</v>
      </c>
      <c r="G419" s="3" t="s">
        <v>53</v>
      </c>
      <c r="H419" s="3" t="s">
        <v>28</v>
      </c>
      <c r="I419" s="3"/>
      <c r="J419" s="3"/>
      <c r="K419" s="3" t="s">
        <v>29</v>
      </c>
      <c r="L419" s="3" t="s">
        <v>2543</v>
      </c>
      <c r="M419" s="3">
        <v>31810</v>
      </c>
      <c r="N419" s="3" t="s">
        <v>111</v>
      </c>
      <c r="O419" s="3" t="s">
        <v>32</v>
      </c>
      <c r="P419" s="3" t="s">
        <v>32</v>
      </c>
      <c r="Q419" s="3" t="s">
        <v>32</v>
      </c>
      <c r="R419" s="3">
        <v>33782383389</v>
      </c>
      <c r="S419" s="3"/>
      <c r="T419" s="3" t="s">
        <v>2544</v>
      </c>
      <c r="U419" s="3"/>
      <c r="V419" s="3" t="s">
        <v>95</v>
      </c>
      <c r="W419" s="3"/>
      <c r="X419" s="3" t="str">
        <f>CONCATENATE(C419," ",D419)</f>
        <v>PLANCHE Guillaume</v>
      </c>
      <c r="Y419" s="3" t="s">
        <v>2780</v>
      </c>
      <c r="AA419">
        <f t="shared" si="54"/>
        <v>0</v>
      </c>
      <c r="AB419" s="5">
        <f t="shared" si="55"/>
        <v>0</v>
      </c>
      <c r="AD419">
        <f t="shared" si="56"/>
        <v>0</v>
      </c>
      <c r="AE419" s="5">
        <f t="shared" si="57"/>
        <v>0</v>
      </c>
      <c r="AF419">
        <v>500</v>
      </c>
      <c r="AG419" s="3">
        <f t="shared" si="58"/>
        <v>7.8500000000000014</v>
      </c>
      <c r="AH419" s="5">
        <f t="shared" si="59"/>
        <v>5.495000000000001</v>
      </c>
    </row>
    <row r="420" spans="1:34" x14ac:dyDescent="0.25">
      <c r="A420" s="3" t="s">
        <v>1399</v>
      </c>
      <c r="B420" s="3" t="s">
        <v>24</v>
      </c>
      <c r="C420" s="3" t="s">
        <v>1400</v>
      </c>
      <c r="D420" s="3" t="s">
        <v>367</v>
      </c>
      <c r="E420" s="3"/>
      <c r="F420" s="4">
        <v>23962</v>
      </c>
      <c r="G420" s="3" t="s">
        <v>1401</v>
      </c>
      <c r="H420" s="3" t="s">
        <v>28</v>
      </c>
      <c r="I420" s="3"/>
      <c r="J420" s="3"/>
      <c r="K420" s="3" t="s">
        <v>29</v>
      </c>
      <c r="L420" s="3" t="s">
        <v>1402</v>
      </c>
      <c r="M420" s="3">
        <v>31670</v>
      </c>
      <c r="N420" s="3" t="s">
        <v>117</v>
      </c>
      <c r="O420" s="3" t="s">
        <v>32</v>
      </c>
      <c r="P420" s="3" t="s">
        <v>32</v>
      </c>
      <c r="Q420" s="3" t="s">
        <v>32</v>
      </c>
      <c r="R420" s="3"/>
      <c r="S420" s="3"/>
      <c r="T420" s="3" t="s">
        <v>1403</v>
      </c>
      <c r="U420" s="3"/>
      <c r="V420" s="3"/>
      <c r="W420" s="3"/>
      <c r="X420" s="3" t="str">
        <f>CONCATENATE(C420," ",D420)</f>
        <v>Pourcher Marc</v>
      </c>
      <c r="Y420" s="3" t="s">
        <v>2736</v>
      </c>
      <c r="Z420">
        <v>50</v>
      </c>
      <c r="AA420">
        <f t="shared" si="54"/>
        <v>1</v>
      </c>
      <c r="AB420" s="5">
        <f t="shared" si="55"/>
        <v>0.7</v>
      </c>
      <c r="AC420">
        <v>50</v>
      </c>
      <c r="AD420">
        <f t="shared" si="56"/>
        <v>1</v>
      </c>
      <c r="AE420" s="5">
        <f t="shared" si="57"/>
        <v>0.7</v>
      </c>
      <c r="AF420">
        <v>50</v>
      </c>
      <c r="AG420" s="3">
        <f t="shared" si="58"/>
        <v>0.78500000000000014</v>
      </c>
      <c r="AH420" s="5">
        <f t="shared" si="59"/>
        <v>0.5495000000000001</v>
      </c>
    </row>
    <row r="421" spans="1:34" x14ac:dyDescent="0.25">
      <c r="A421" s="3" t="s">
        <v>1797</v>
      </c>
      <c r="B421" s="3" t="s">
        <v>48</v>
      </c>
      <c r="C421" s="3" t="s">
        <v>1798</v>
      </c>
      <c r="D421" s="3" t="s">
        <v>1799</v>
      </c>
      <c r="E421" s="3" t="s">
        <v>1800</v>
      </c>
      <c r="F421" s="4">
        <v>19689</v>
      </c>
      <c r="G421" s="3" t="s">
        <v>1801</v>
      </c>
      <c r="H421" s="3" t="s">
        <v>28</v>
      </c>
      <c r="I421" s="3"/>
      <c r="J421" s="3"/>
      <c r="K421" s="3" t="s">
        <v>29</v>
      </c>
      <c r="L421" s="3" t="s">
        <v>1480</v>
      </c>
      <c r="M421" s="3">
        <v>31450</v>
      </c>
      <c r="N421" s="3" t="s">
        <v>350</v>
      </c>
      <c r="O421" s="3" t="s">
        <v>32</v>
      </c>
      <c r="P421" s="3" t="s">
        <v>32</v>
      </c>
      <c r="Q421" s="3" t="s">
        <v>32</v>
      </c>
      <c r="R421" s="3" t="s">
        <v>1802</v>
      </c>
      <c r="S421" s="3"/>
      <c r="T421" s="3" t="s">
        <v>1803</v>
      </c>
      <c r="U421" s="3"/>
      <c r="V421" s="3"/>
      <c r="W421" s="3"/>
      <c r="X421" s="3" t="str">
        <f>CONCATENATE(C421," ",D421)</f>
        <v>Regnouf de Vains Geneviève</v>
      </c>
      <c r="Y421" s="3" t="s">
        <v>2704</v>
      </c>
      <c r="AA421">
        <f t="shared" si="54"/>
        <v>0</v>
      </c>
      <c r="AB421" s="5">
        <f t="shared" si="55"/>
        <v>0</v>
      </c>
      <c r="AC421">
        <v>500</v>
      </c>
      <c r="AD421">
        <f t="shared" si="56"/>
        <v>10</v>
      </c>
      <c r="AE421" s="5">
        <f t="shared" si="57"/>
        <v>7</v>
      </c>
      <c r="AF421">
        <v>500</v>
      </c>
      <c r="AG421" s="3">
        <f t="shared" si="58"/>
        <v>7.8500000000000014</v>
      </c>
      <c r="AH421" s="5">
        <f t="shared" si="59"/>
        <v>5.495000000000001</v>
      </c>
    </row>
    <row r="422" spans="1:34" x14ac:dyDescent="0.25">
      <c r="A422" s="3" t="s">
        <v>2476</v>
      </c>
      <c r="B422" s="3" t="s">
        <v>48</v>
      </c>
      <c r="C422" s="3" t="s">
        <v>2477</v>
      </c>
      <c r="D422" s="3" t="s">
        <v>215</v>
      </c>
      <c r="E422" s="3" t="s">
        <v>2478</v>
      </c>
      <c r="F422" s="4">
        <v>20367</v>
      </c>
      <c r="G422" s="3" t="s">
        <v>2479</v>
      </c>
      <c r="H422" s="3" t="s">
        <v>28</v>
      </c>
      <c r="I422" s="3"/>
      <c r="J422" s="3"/>
      <c r="K422" s="3" t="s">
        <v>29</v>
      </c>
      <c r="L422" s="3" t="s">
        <v>2480</v>
      </c>
      <c r="M422" s="3">
        <v>62370</v>
      </c>
      <c r="N422" s="3" t="s">
        <v>2481</v>
      </c>
      <c r="O422" s="3" t="s">
        <v>32</v>
      </c>
      <c r="P422" s="3" t="s">
        <v>32</v>
      </c>
      <c r="Q422" s="3" t="s">
        <v>32</v>
      </c>
      <c r="R422" s="3">
        <v>616838953</v>
      </c>
      <c r="S422" s="3"/>
      <c r="T422" s="3" t="s">
        <v>2482</v>
      </c>
      <c r="U422" s="3"/>
      <c r="V422" s="3"/>
      <c r="W422" s="3"/>
      <c r="X422" s="3" t="str">
        <f>CONCATENATE(C422," ",D422)</f>
        <v>Requillart Christine</v>
      </c>
      <c r="Y422" s="3" t="s">
        <v>2765</v>
      </c>
      <c r="AA422">
        <f t="shared" si="54"/>
        <v>0</v>
      </c>
      <c r="AB422" s="5">
        <f t="shared" si="55"/>
        <v>0</v>
      </c>
      <c r="AD422">
        <f t="shared" si="56"/>
        <v>0</v>
      </c>
      <c r="AE422" s="5">
        <f t="shared" si="57"/>
        <v>0</v>
      </c>
      <c r="AF422">
        <v>500</v>
      </c>
      <c r="AG422" s="3">
        <f t="shared" si="58"/>
        <v>7.8500000000000014</v>
      </c>
      <c r="AH422" s="5">
        <f t="shared" si="59"/>
        <v>5.495000000000001</v>
      </c>
    </row>
    <row r="423" spans="1:34" x14ac:dyDescent="0.25">
      <c r="A423" s="3" t="s">
        <v>2393</v>
      </c>
      <c r="B423" s="3" t="s">
        <v>24</v>
      </c>
      <c r="C423" s="3" t="s">
        <v>2394</v>
      </c>
      <c r="D423" s="3" t="s">
        <v>513</v>
      </c>
      <c r="E423" s="3" t="s">
        <v>2395</v>
      </c>
      <c r="F423" s="4">
        <v>23633</v>
      </c>
      <c r="G423" s="3" t="s">
        <v>2396</v>
      </c>
      <c r="H423" s="3" t="s">
        <v>28</v>
      </c>
      <c r="I423" s="3"/>
      <c r="J423" s="3"/>
      <c r="K423" s="3" t="s">
        <v>29</v>
      </c>
      <c r="L423" s="3" t="s">
        <v>2397</v>
      </c>
      <c r="M423" s="3">
        <v>31810</v>
      </c>
      <c r="N423" s="3" t="s">
        <v>2398</v>
      </c>
      <c r="O423" s="3" t="s">
        <v>32</v>
      </c>
      <c r="P423" s="3" t="s">
        <v>32</v>
      </c>
      <c r="Q423" s="3" t="s">
        <v>32</v>
      </c>
      <c r="R423" s="3">
        <v>33645117746</v>
      </c>
      <c r="S423" s="3">
        <v>33561086397</v>
      </c>
      <c r="T423" s="3" t="s">
        <v>2399</v>
      </c>
      <c r="U423" s="3"/>
      <c r="V423" s="3" t="s">
        <v>95</v>
      </c>
      <c r="W423" s="3"/>
      <c r="X423" s="3" t="str">
        <f>CONCATENATE(C423," ",D423)</f>
        <v>ROBERT Frédéric</v>
      </c>
      <c r="Y423" s="3" t="s">
        <v>2707</v>
      </c>
      <c r="AA423">
        <f t="shared" si="54"/>
        <v>0</v>
      </c>
      <c r="AB423" s="5">
        <f t="shared" si="55"/>
        <v>0</v>
      </c>
      <c r="AD423">
        <f t="shared" si="56"/>
        <v>0</v>
      </c>
      <c r="AE423" s="5">
        <f t="shared" si="57"/>
        <v>0</v>
      </c>
      <c r="AF423">
        <v>500</v>
      </c>
      <c r="AG423" s="3">
        <f t="shared" si="58"/>
        <v>7.8500000000000014</v>
      </c>
      <c r="AH423" s="5">
        <f t="shared" si="59"/>
        <v>5.495000000000001</v>
      </c>
    </row>
    <row r="424" spans="1:34" x14ac:dyDescent="0.25">
      <c r="A424" s="3" t="s">
        <v>547</v>
      </c>
      <c r="B424" s="3" t="s">
        <v>48</v>
      </c>
      <c r="C424" s="3" t="s">
        <v>548</v>
      </c>
      <c r="D424" s="3" t="s">
        <v>549</v>
      </c>
      <c r="E424" s="3" t="s">
        <v>550</v>
      </c>
      <c r="F424" s="4">
        <v>23751</v>
      </c>
      <c r="G424" s="3" t="s">
        <v>551</v>
      </c>
      <c r="H424" s="3" t="s">
        <v>28</v>
      </c>
      <c r="I424" s="3"/>
      <c r="J424" s="3"/>
      <c r="K424" s="3" t="s">
        <v>29</v>
      </c>
      <c r="L424" s="3" t="s">
        <v>552</v>
      </c>
      <c r="M424" s="3">
        <v>31450</v>
      </c>
      <c r="N424" s="3" t="s">
        <v>553</v>
      </c>
      <c r="O424" s="3" t="s">
        <v>32</v>
      </c>
      <c r="P424" s="3" t="s">
        <v>32</v>
      </c>
      <c r="Q424" s="3" t="s">
        <v>32</v>
      </c>
      <c r="R424" s="3" t="s">
        <v>554</v>
      </c>
      <c r="S424" s="3"/>
      <c r="T424" s="3" t="s">
        <v>555</v>
      </c>
      <c r="U424" s="3"/>
      <c r="V424" s="3"/>
      <c r="W424" s="3"/>
      <c r="X424" s="3" t="str">
        <f>CONCATENATE(C424," ",D424)</f>
        <v>Robinet Nathalie</v>
      </c>
      <c r="Y424" s="3" t="s">
        <v>2747</v>
      </c>
      <c r="Z424">
        <v>100</v>
      </c>
      <c r="AA424">
        <f t="shared" si="54"/>
        <v>2</v>
      </c>
      <c r="AB424" s="5">
        <f t="shared" si="55"/>
        <v>1.4</v>
      </c>
      <c r="AC424">
        <v>100</v>
      </c>
      <c r="AD424">
        <f t="shared" si="56"/>
        <v>2</v>
      </c>
      <c r="AE424" s="5">
        <f t="shared" si="57"/>
        <v>1.4</v>
      </c>
      <c r="AF424">
        <v>100</v>
      </c>
      <c r="AG424" s="3">
        <f t="shared" si="58"/>
        <v>1.5700000000000003</v>
      </c>
      <c r="AH424" s="5">
        <f t="shared" si="59"/>
        <v>1.0990000000000002</v>
      </c>
    </row>
    <row r="425" spans="1:34" x14ac:dyDescent="0.25">
      <c r="A425" s="3" t="s">
        <v>1910</v>
      </c>
      <c r="B425" s="3" t="s">
        <v>48</v>
      </c>
      <c r="C425" s="3" t="s">
        <v>1911</v>
      </c>
      <c r="D425" s="3" t="s">
        <v>1912</v>
      </c>
      <c r="E425" s="3"/>
      <c r="F425" s="4">
        <v>18592</v>
      </c>
      <c r="G425" s="3" t="s">
        <v>1913</v>
      </c>
      <c r="H425" s="3" t="s">
        <v>28</v>
      </c>
      <c r="I425" s="3"/>
      <c r="J425" s="3"/>
      <c r="K425" s="3" t="s">
        <v>29</v>
      </c>
      <c r="L425" s="3" t="s">
        <v>1914</v>
      </c>
      <c r="M425" s="3">
        <v>82000</v>
      </c>
      <c r="N425" s="3" t="s">
        <v>690</v>
      </c>
      <c r="O425" s="3" t="s">
        <v>32</v>
      </c>
      <c r="P425" s="3" t="s">
        <v>32</v>
      </c>
      <c r="Q425" s="3" t="s">
        <v>32</v>
      </c>
      <c r="R425" s="3" t="s">
        <v>1915</v>
      </c>
      <c r="S425" s="3"/>
      <c r="T425" s="3" t="s">
        <v>1916</v>
      </c>
      <c r="U425" s="3"/>
      <c r="V425" s="3"/>
      <c r="W425" s="3"/>
      <c r="X425" s="3" t="str">
        <f>CONCATENATE(C425," ",D425)</f>
        <v>Rosso Josiane</v>
      </c>
      <c r="Y425" s="3" t="s">
        <v>2769</v>
      </c>
      <c r="AA425">
        <f t="shared" si="54"/>
        <v>0</v>
      </c>
      <c r="AB425" s="5">
        <f t="shared" si="55"/>
        <v>0</v>
      </c>
      <c r="AC425">
        <v>500</v>
      </c>
      <c r="AD425">
        <f t="shared" si="56"/>
        <v>10</v>
      </c>
      <c r="AE425" s="5">
        <f t="shared" si="57"/>
        <v>7</v>
      </c>
      <c r="AF425">
        <v>500</v>
      </c>
      <c r="AG425" s="3">
        <f t="shared" si="58"/>
        <v>7.8500000000000014</v>
      </c>
      <c r="AH425" s="5">
        <f t="shared" si="59"/>
        <v>5.495000000000001</v>
      </c>
    </row>
    <row r="426" spans="1:34" x14ac:dyDescent="0.25">
      <c r="A426" s="3" t="s">
        <v>1410</v>
      </c>
      <c r="B426" s="3" t="s">
        <v>48</v>
      </c>
      <c r="C426" s="3" t="s">
        <v>1411</v>
      </c>
      <c r="D426" s="3" t="s">
        <v>1412</v>
      </c>
      <c r="E426" s="3"/>
      <c r="F426" s="4">
        <v>24495</v>
      </c>
      <c r="G426" s="3" t="s">
        <v>1413</v>
      </c>
      <c r="H426" s="3" t="s">
        <v>28</v>
      </c>
      <c r="I426" s="3"/>
      <c r="J426" s="3"/>
      <c r="K426" s="3" t="s">
        <v>29</v>
      </c>
      <c r="L426" s="3" t="s">
        <v>1414</v>
      </c>
      <c r="M426" s="3">
        <v>31750</v>
      </c>
      <c r="N426" s="3" t="s">
        <v>1415</v>
      </c>
      <c r="O426" s="3" t="s">
        <v>32</v>
      </c>
      <c r="P426" s="3" t="s">
        <v>32</v>
      </c>
      <c r="Q426" s="3" t="s">
        <v>32</v>
      </c>
      <c r="R426" s="3" t="s">
        <v>1416</v>
      </c>
      <c r="S426" s="3"/>
      <c r="T426" s="3" t="s">
        <v>1417</v>
      </c>
      <c r="U426" s="3"/>
      <c r="V426" s="3"/>
      <c r="W426" s="3"/>
      <c r="X426" s="3" t="str">
        <f>CONCATENATE(C426," ",D426)</f>
        <v>SAINT-MACAIRE Suzy</v>
      </c>
      <c r="Y426" s="3" t="s">
        <v>2770</v>
      </c>
      <c r="Z426">
        <v>100</v>
      </c>
      <c r="AA426">
        <f t="shared" si="54"/>
        <v>2</v>
      </c>
      <c r="AB426" s="5">
        <f t="shared" si="55"/>
        <v>1.4</v>
      </c>
      <c r="AC426">
        <v>100</v>
      </c>
      <c r="AD426">
        <f t="shared" si="56"/>
        <v>2</v>
      </c>
      <c r="AE426" s="5">
        <f t="shared" si="57"/>
        <v>1.4</v>
      </c>
      <c r="AF426">
        <v>100</v>
      </c>
      <c r="AG426" s="3">
        <f t="shared" si="58"/>
        <v>1.5700000000000003</v>
      </c>
      <c r="AH426" s="5">
        <f t="shared" si="59"/>
        <v>1.0990000000000002</v>
      </c>
    </row>
    <row r="427" spans="1:34" x14ac:dyDescent="0.25">
      <c r="A427" s="3" t="s">
        <v>1482</v>
      </c>
      <c r="B427" s="3" t="s">
        <v>48</v>
      </c>
      <c r="C427" s="3" t="s">
        <v>1483</v>
      </c>
      <c r="D427" s="3" t="s">
        <v>1484</v>
      </c>
      <c r="E427" s="3" t="s">
        <v>1485</v>
      </c>
      <c r="F427" s="4">
        <v>43893</v>
      </c>
      <c r="G427" s="3"/>
      <c r="H427" s="3" t="s">
        <v>358</v>
      </c>
      <c r="I427" s="3" t="s">
        <v>1486</v>
      </c>
      <c r="J427" s="3"/>
      <c r="K427" s="3" t="s">
        <v>29</v>
      </c>
      <c r="L427" s="3" t="s">
        <v>1487</v>
      </c>
      <c r="M427" s="3">
        <v>31450</v>
      </c>
      <c r="N427" s="3" t="s">
        <v>1039</v>
      </c>
      <c r="O427" s="3" t="s">
        <v>32</v>
      </c>
      <c r="P427" s="3" t="s">
        <v>32</v>
      </c>
      <c r="Q427" s="3" t="s">
        <v>32</v>
      </c>
      <c r="R427" s="3"/>
      <c r="S427" s="3"/>
      <c r="T427" s="3" t="s">
        <v>1488</v>
      </c>
      <c r="U427" s="3"/>
      <c r="V427" s="3"/>
      <c r="W427" s="3"/>
      <c r="X427" s="3" t="str">
        <f>CONCATENATE(C427," ",D427)</f>
        <v>SAVES  la maire Marie-José</v>
      </c>
      <c r="Y427" s="3" t="s">
        <v>2771</v>
      </c>
      <c r="Z427">
        <v>50</v>
      </c>
      <c r="AA427">
        <f t="shared" si="54"/>
        <v>1</v>
      </c>
      <c r="AB427" s="5">
        <f t="shared" si="55"/>
        <v>0.7</v>
      </c>
      <c r="AC427">
        <v>50</v>
      </c>
      <c r="AD427">
        <f t="shared" si="56"/>
        <v>1</v>
      </c>
      <c r="AE427" s="5">
        <f t="shared" si="57"/>
        <v>0.7</v>
      </c>
      <c r="AF427">
        <v>50</v>
      </c>
      <c r="AG427" s="3">
        <f t="shared" si="58"/>
        <v>0.78500000000000014</v>
      </c>
      <c r="AH427" s="5">
        <f t="shared" si="59"/>
        <v>0.5495000000000001</v>
      </c>
    </row>
    <row r="428" spans="1:34" x14ac:dyDescent="0.25">
      <c r="A428" s="3" t="s">
        <v>2320</v>
      </c>
      <c r="B428" s="3" t="s">
        <v>48</v>
      </c>
      <c r="C428" s="3" t="s">
        <v>2321</v>
      </c>
      <c r="D428" s="3" t="s">
        <v>2322</v>
      </c>
      <c r="E428" s="3" t="s">
        <v>2323</v>
      </c>
      <c r="F428" s="4">
        <v>16474</v>
      </c>
      <c r="G428" s="3" t="s">
        <v>2324</v>
      </c>
      <c r="H428" s="3" t="s">
        <v>28</v>
      </c>
      <c r="I428" s="3"/>
      <c r="J428" s="3"/>
      <c r="K428" s="3" t="s">
        <v>29</v>
      </c>
      <c r="L428" s="3" t="s">
        <v>2325</v>
      </c>
      <c r="M428" s="3">
        <v>31810</v>
      </c>
      <c r="N428" s="3" t="s">
        <v>2326</v>
      </c>
      <c r="O428" s="3" t="s">
        <v>32</v>
      </c>
      <c r="P428" s="3" t="s">
        <v>32</v>
      </c>
      <c r="Q428" s="3" t="s">
        <v>32</v>
      </c>
      <c r="R428" s="3" t="s">
        <v>2327</v>
      </c>
      <c r="S428" s="3"/>
      <c r="T428" s="3" t="s">
        <v>2328</v>
      </c>
      <c r="U428" s="3"/>
      <c r="V428" s="3"/>
      <c r="W428" s="3"/>
      <c r="X428" s="3" t="str">
        <f>CONCATENATE(C428," ",D428)</f>
        <v>Schmitz Christiane</v>
      </c>
      <c r="Y428" s="3" t="s">
        <v>2772</v>
      </c>
      <c r="AA428">
        <f t="shared" si="54"/>
        <v>0</v>
      </c>
      <c r="AB428" s="5">
        <f t="shared" si="55"/>
        <v>0</v>
      </c>
      <c r="AD428">
        <f t="shared" si="56"/>
        <v>0</v>
      </c>
      <c r="AE428" s="5">
        <f t="shared" si="57"/>
        <v>0</v>
      </c>
      <c r="AF428">
        <v>300</v>
      </c>
      <c r="AG428" s="3">
        <f t="shared" si="58"/>
        <v>4.7100000000000009</v>
      </c>
      <c r="AH428" s="5">
        <f t="shared" si="59"/>
        <v>3.2970000000000006</v>
      </c>
    </row>
    <row r="429" spans="1:34" x14ac:dyDescent="0.25">
      <c r="A429" s="3" t="s">
        <v>647</v>
      </c>
      <c r="B429" s="3" t="s">
        <v>48</v>
      </c>
      <c r="C429" s="3" t="s">
        <v>648</v>
      </c>
      <c r="D429" s="3" t="s">
        <v>649</v>
      </c>
      <c r="E429" s="3" t="s">
        <v>650</v>
      </c>
      <c r="F429" s="4">
        <v>18629</v>
      </c>
      <c r="G429" s="3" t="s">
        <v>651</v>
      </c>
      <c r="H429" s="3" t="s">
        <v>28</v>
      </c>
      <c r="I429" s="3"/>
      <c r="J429" s="3"/>
      <c r="K429" s="3" t="s">
        <v>29</v>
      </c>
      <c r="L429" s="3" t="s">
        <v>652</v>
      </c>
      <c r="M429" s="3">
        <v>31450</v>
      </c>
      <c r="N429" s="3" t="s">
        <v>653</v>
      </c>
      <c r="O429" s="3" t="s">
        <v>32</v>
      </c>
      <c r="P429" s="3" t="s">
        <v>32</v>
      </c>
      <c r="Q429" s="3" t="s">
        <v>32</v>
      </c>
      <c r="R429" s="3" t="s">
        <v>654</v>
      </c>
      <c r="S429" s="3"/>
      <c r="T429" s="3" t="s">
        <v>655</v>
      </c>
      <c r="U429" s="3"/>
      <c r="V429" s="3"/>
      <c r="W429" s="3"/>
      <c r="X429" s="3" t="str">
        <f>CONCATENATE(C429," ",D429)</f>
        <v>Segaud Danielle</v>
      </c>
      <c r="Y429" s="3" t="s">
        <v>2709</v>
      </c>
      <c r="Z429">
        <v>100</v>
      </c>
      <c r="AA429">
        <f t="shared" si="54"/>
        <v>2</v>
      </c>
      <c r="AB429" s="5">
        <f t="shared" si="55"/>
        <v>1.4</v>
      </c>
      <c r="AC429">
        <v>100</v>
      </c>
      <c r="AD429">
        <f t="shared" si="56"/>
        <v>2</v>
      </c>
      <c r="AE429" s="5">
        <f t="shared" si="57"/>
        <v>1.4</v>
      </c>
      <c r="AF429">
        <v>100</v>
      </c>
      <c r="AG429" s="3">
        <f t="shared" si="58"/>
        <v>1.5700000000000003</v>
      </c>
      <c r="AH429" s="5">
        <f t="shared" si="59"/>
        <v>1.0990000000000002</v>
      </c>
    </row>
    <row r="430" spans="1:34" x14ac:dyDescent="0.25">
      <c r="A430" s="3" t="s">
        <v>2461</v>
      </c>
      <c r="B430" s="3" t="s">
        <v>24</v>
      </c>
      <c r="C430" s="3" t="s">
        <v>2462</v>
      </c>
      <c r="D430" s="3" t="s">
        <v>39</v>
      </c>
      <c r="E430" s="3"/>
      <c r="F430" s="4">
        <v>20768</v>
      </c>
      <c r="G430" s="3" t="s">
        <v>2463</v>
      </c>
      <c r="H430" s="3" t="s">
        <v>28</v>
      </c>
      <c r="I430" s="3"/>
      <c r="J430" s="3"/>
      <c r="K430" s="3" t="s">
        <v>29</v>
      </c>
      <c r="L430" s="3" t="s">
        <v>2459</v>
      </c>
      <c r="M430" s="3">
        <v>31810</v>
      </c>
      <c r="N430" s="3" t="s">
        <v>111</v>
      </c>
      <c r="O430" s="3" t="s">
        <v>32</v>
      </c>
      <c r="P430" s="3" t="s">
        <v>32</v>
      </c>
      <c r="Q430" s="3" t="s">
        <v>32</v>
      </c>
      <c r="R430" s="3">
        <v>676342727</v>
      </c>
      <c r="S430" s="3"/>
      <c r="T430" s="3" t="s">
        <v>2464</v>
      </c>
      <c r="U430" s="3"/>
      <c r="V430" s="3"/>
      <c r="W430" s="3"/>
      <c r="X430" s="3" t="str">
        <f>CONCATENATE(C430," ",D430)</f>
        <v>Serradell Jacques</v>
      </c>
      <c r="Y430" s="3" t="s">
        <v>2773</v>
      </c>
      <c r="AA430">
        <f t="shared" si="54"/>
        <v>0</v>
      </c>
      <c r="AB430" s="5">
        <f t="shared" si="55"/>
        <v>0</v>
      </c>
      <c r="AD430">
        <f t="shared" si="56"/>
        <v>0</v>
      </c>
      <c r="AE430" s="5">
        <f t="shared" si="57"/>
        <v>0</v>
      </c>
      <c r="AF430">
        <v>50</v>
      </c>
      <c r="AG430" s="3">
        <f t="shared" si="58"/>
        <v>0.78500000000000014</v>
      </c>
      <c r="AH430" s="5">
        <f t="shared" si="59"/>
        <v>0.5495000000000001</v>
      </c>
    </row>
    <row r="431" spans="1:34" x14ac:dyDescent="0.25">
      <c r="A431" s="3" t="s">
        <v>1783</v>
      </c>
      <c r="B431" s="3" t="s">
        <v>48</v>
      </c>
      <c r="C431" s="3" t="s">
        <v>1784</v>
      </c>
      <c r="D431" s="3" t="s">
        <v>1785</v>
      </c>
      <c r="E431" s="3" t="s">
        <v>1786</v>
      </c>
      <c r="F431" s="4">
        <v>27024</v>
      </c>
      <c r="G431" s="3" t="s">
        <v>31</v>
      </c>
      <c r="H431" s="3" t="s">
        <v>28</v>
      </c>
      <c r="I431" s="3"/>
      <c r="J431" s="3"/>
      <c r="K431" s="3" t="s">
        <v>29</v>
      </c>
      <c r="L431" s="3" t="s">
        <v>1787</v>
      </c>
      <c r="M431" s="3">
        <v>31450</v>
      </c>
      <c r="N431" s="3" t="s">
        <v>488</v>
      </c>
      <c r="O431" s="3" t="s">
        <v>32</v>
      </c>
      <c r="P431" s="3" t="s">
        <v>32</v>
      </c>
      <c r="Q431" s="3" t="s">
        <v>32</v>
      </c>
      <c r="R431" s="3" t="s">
        <v>1788</v>
      </c>
      <c r="S431" s="3"/>
      <c r="T431" s="3" t="s">
        <v>1789</v>
      </c>
      <c r="U431" s="3"/>
      <c r="V431" s="3"/>
      <c r="W431" s="3"/>
      <c r="X431" s="3" t="str">
        <f>CONCATENATE(C431," ",D431)</f>
        <v>SERVEL EDWIGE</v>
      </c>
      <c r="Y431" s="3" t="s">
        <v>2764</v>
      </c>
      <c r="AA431">
        <f t="shared" si="54"/>
        <v>0</v>
      </c>
      <c r="AB431" s="5">
        <f t="shared" si="55"/>
        <v>0</v>
      </c>
      <c r="AC431">
        <v>300</v>
      </c>
      <c r="AD431">
        <f t="shared" si="56"/>
        <v>6</v>
      </c>
      <c r="AE431" s="5">
        <f t="shared" si="57"/>
        <v>4.2</v>
      </c>
      <c r="AF431">
        <v>300</v>
      </c>
      <c r="AG431" s="3">
        <f t="shared" si="58"/>
        <v>4.7100000000000009</v>
      </c>
      <c r="AH431" s="5">
        <f t="shared" si="59"/>
        <v>3.2970000000000006</v>
      </c>
    </row>
    <row r="432" spans="1:34" x14ac:dyDescent="0.25">
      <c r="A432" s="3" t="s">
        <v>683</v>
      </c>
      <c r="B432" s="3" t="s">
        <v>48</v>
      </c>
      <c r="C432" s="3" t="s">
        <v>59</v>
      </c>
      <c r="D432" s="3" t="s">
        <v>684</v>
      </c>
      <c r="E432" s="3" t="s">
        <v>679</v>
      </c>
      <c r="F432" s="4">
        <v>23396</v>
      </c>
      <c r="G432" s="3" t="s">
        <v>61</v>
      </c>
      <c r="H432" s="3" t="s">
        <v>28</v>
      </c>
      <c r="I432" s="3"/>
      <c r="J432" s="3"/>
      <c r="K432" s="3" t="s">
        <v>29</v>
      </c>
      <c r="L432" s="3" t="s">
        <v>680</v>
      </c>
      <c r="M432" s="3">
        <v>31200</v>
      </c>
      <c r="N432" s="3" t="s">
        <v>61</v>
      </c>
      <c r="O432" s="3" t="s">
        <v>32</v>
      </c>
      <c r="P432" s="3" t="s">
        <v>32</v>
      </c>
      <c r="Q432" s="3" t="s">
        <v>32</v>
      </c>
      <c r="R432" s="3" t="s">
        <v>685</v>
      </c>
      <c r="S432" s="3"/>
      <c r="T432" s="3" t="s">
        <v>686</v>
      </c>
      <c r="U432" s="3"/>
      <c r="V432" s="3"/>
      <c r="W432" s="3"/>
      <c r="X432" s="3" t="str">
        <f>CONCATENATE(C432," ",D432)</f>
        <v>Thil Anne-Marie</v>
      </c>
      <c r="Y432" s="3" t="s">
        <v>2716</v>
      </c>
      <c r="Z432">
        <v>500</v>
      </c>
      <c r="AA432">
        <f t="shared" si="54"/>
        <v>10</v>
      </c>
      <c r="AB432" s="5">
        <f t="shared" si="55"/>
        <v>7</v>
      </c>
      <c r="AC432">
        <v>500</v>
      </c>
      <c r="AD432">
        <f t="shared" si="56"/>
        <v>10</v>
      </c>
      <c r="AE432" s="5">
        <f t="shared" si="57"/>
        <v>7</v>
      </c>
      <c r="AF432">
        <v>500</v>
      </c>
      <c r="AG432" s="3">
        <f t="shared" si="58"/>
        <v>7.8500000000000014</v>
      </c>
      <c r="AH432" s="5">
        <f t="shared" si="59"/>
        <v>5.495000000000001</v>
      </c>
    </row>
    <row r="433" spans="1:34" x14ac:dyDescent="0.25">
      <c r="A433" s="3" t="s">
        <v>119</v>
      </c>
      <c r="B433" s="3" t="s">
        <v>24</v>
      </c>
      <c r="C433" s="3" t="s">
        <v>2739</v>
      </c>
      <c r="D433" s="3" t="s">
        <v>120</v>
      </c>
      <c r="E433" s="3"/>
      <c r="F433" s="4">
        <v>25520</v>
      </c>
      <c r="G433" s="3" t="s">
        <v>121</v>
      </c>
      <c r="H433" s="3" t="s">
        <v>28</v>
      </c>
      <c r="I433" s="3"/>
      <c r="J433" s="3"/>
      <c r="K433" s="3" t="s">
        <v>29</v>
      </c>
      <c r="L433" s="3" t="s">
        <v>122</v>
      </c>
      <c r="M433" s="3">
        <v>31320</v>
      </c>
      <c r="N433" s="3" t="s">
        <v>93</v>
      </c>
      <c r="O433" s="3" t="s">
        <v>32</v>
      </c>
      <c r="P433" s="3" t="s">
        <v>32</v>
      </c>
      <c r="Q433" s="3" t="s">
        <v>32</v>
      </c>
      <c r="R433" s="3" t="s">
        <v>123</v>
      </c>
      <c r="S433" s="3"/>
      <c r="T433" s="3" t="s">
        <v>124</v>
      </c>
      <c r="U433" s="3"/>
      <c r="V433" s="3"/>
      <c r="W433" s="3"/>
      <c r="X433" s="3" t="str">
        <f>CONCATENATE(C433," ",D433)</f>
        <v>Trébosc David</v>
      </c>
      <c r="Y433" s="3" t="s">
        <v>2741</v>
      </c>
      <c r="Z433">
        <v>500</v>
      </c>
      <c r="AA433">
        <f t="shared" si="54"/>
        <v>10</v>
      </c>
      <c r="AB433" s="5">
        <f t="shared" si="55"/>
        <v>7</v>
      </c>
      <c r="AC433">
        <v>500</v>
      </c>
      <c r="AD433">
        <f t="shared" si="56"/>
        <v>10</v>
      </c>
      <c r="AE433" s="5">
        <f t="shared" si="57"/>
        <v>7</v>
      </c>
      <c r="AF433">
        <v>500</v>
      </c>
      <c r="AG433" s="3">
        <f t="shared" si="58"/>
        <v>7.8500000000000014</v>
      </c>
      <c r="AH433" s="5">
        <f t="shared" si="59"/>
        <v>5.495000000000001</v>
      </c>
    </row>
    <row r="434" spans="1:34" x14ac:dyDescent="0.25">
      <c r="A434" s="3" t="s">
        <v>262</v>
      </c>
      <c r="B434" s="3" t="s">
        <v>24</v>
      </c>
      <c r="C434" s="3" t="s">
        <v>2739</v>
      </c>
      <c r="D434" s="3" t="s">
        <v>263</v>
      </c>
      <c r="E434" s="3"/>
      <c r="F434" s="4">
        <v>37414</v>
      </c>
      <c r="G434" s="3" t="s">
        <v>223</v>
      </c>
      <c r="H434" s="3" t="s">
        <v>28</v>
      </c>
      <c r="I434" s="3"/>
      <c r="J434" s="3"/>
      <c r="K434" s="3" t="s">
        <v>29</v>
      </c>
      <c r="L434" s="3" t="s">
        <v>264</v>
      </c>
      <c r="M434" s="3">
        <v>31320</v>
      </c>
      <c r="N434" s="3" t="s">
        <v>93</v>
      </c>
      <c r="O434" s="3" t="s">
        <v>32</v>
      </c>
      <c r="P434" s="3" t="s">
        <v>32</v>
      </c>
      <c r="Q434" s="3" t="s">
        <v>32</v>
      </c>
      <c r="R434" s="3" t="s">
        <v>265</v>
      </c>
      <c r="S434" s="3"/>
      <c r="T434" s="3" t="s">
        <v>266</v>
      </c>
      <c r="U434" s="3"/>
      <c r="V434" s="3"/>
      <c r="W434" s="3"/>
      <c r="X434" s="3" t="str">
        <f>CONCATENATE(C434," ",D434)</f>
        <v>Trébosc Florian</v>
      </c>
      <c r="Y434" s="3" t="s">
        <v>2740</v>
      </c>
      <c r="Z434">
        <v>500</v>
      </c>
      <c r="AA434">
        <f t="shared" si="54"/>
        <v>10</v>
      </c>
      <c r="AB434" s="5">
        <f t="shared" si="55"/>
        <v>7</v>
      </c>
      <c r="AC434">
        <v>500</v>
      </c>
      <c r="AD434">
        <f t="shared" si="56"/>
        <v>10</v>
      </c>
      <c r="AE434" s="5">
        <f t="shared" si="57"/>
        <v>7</v>
      </c>
      <c r="AF434">
        <v>500</v>
      </c>
      <c r="AG434" s="3">
        <f t="shared" si="58"/>
        <v>7.8500000000000014</v>
      </c>
      <c r="AH434" s="5">
        <f t="shared" si="59"/>
        <v>5.495000000000001</v>
      </c>
    </row>
    <row r="435" spans="1:34" x14ac:dyDescent="0.25">
      <c r="A435" s="3" t="s">
        <v>267</v>
      </c>
      <c r="B435" s="3" t="s">
        <v>48</v>
      </c>
      <c r="C435" s="3" t="s">
        <v>2739</v>
      </c>
      <c r="D435" s="3" t="s">
        <v>50</v>
      </c>
      <c r="E435" s="3"/>
      <c r="F435" s="4">
        <v>35480</v>
      </c>
      <c r="G435" s="3" t="s">
        <v>223</v>
      </c>
      <c r="H435" s="3" t="s">
        <v>28</v>
      </c>
      <c r="I435" s="3"/>
      <c r="J435" s="3"/>
      <c r="K435" s="3" t="s">
        <v>29</v>
      </c>
      <c r="L435" s="3" t="s">
        <v>264</v>
      </c>
      <c r="M435" s="3">
        <v>31320</v>
      </c>
      <c r="N435" s="3" t="s">
        <v>93</v>
      </c>
      <c r="O435" s="3" t="s">
        <v>32</v>
      </c>
      <c r="P435" s="3" t="s">
        <v>32</v>
      </c>
      <c r="Q435" s="3" t="s">
        <v>32</v>
      </c>
      <c r="R435" s="3" t="s">
        <v>260</v>
      </c>
      <c r="S435" s="3"/>
      <c r="T435" s="3" t="s">
        <v>268</v>
      </c>
      <c r="U435" s="3"/>
      <c r="V435" s="3"/>
      <c r="W435" s="3"/>
      <c r="X435" s="3" t="str">
        <f>CONCATENATE(C435," ",D435)</f>
        <v>Trébosc Marion</v>
      </c>
      <c r="Y435" s="3" t="s">
        <v>2774</v>
      </c>
      <c r="Z435">
        <v>500</v>
      </c>
      <c r="AA435">
        <f t="shared" si="54"/>
        <v>10</v>
      </c>
      <c r="AB435" s="5">
        <f t="shared" si="55"/>
        <v>7</v>
      </c>
      <c r="AC435">
        <v>500</v>
      </c>
      <c r="AD435">
        <f t="shared" si="56"/>
        <v>10</v>
      </c>
      <c r="AE435" s="5">
        <f t="shared" si="57"/>
        <v>7</v>
      </c>
      <c r="AF435">
        <v>500</v>
      </c>
      <c r="AG435" s="3">
        <f t="shared" si="58"/>
        <v>7.8500000000000014</v>
      </c>
      <c r="AH435" s="5">
        <f t="shared" si="59"/>
        <v>5.495000000000001</v>
      </c>
    </row>
    <row r="436" spans="1:34" x14ac:dyDescent="0.25">
      <c r="A436" s="3" t="s">
        <v>2456</v>
      </c>
      <c r="B436" s="3" t="s">
        <v>48</v>
      </c>
      <c r="C436" s="3" t="s">
        <v>2457</v>
      </c>
      <c r="D436" s="3" t="s">
        <v>1315</v>
      </c>
      <c r="E436" s="3"/>
      <c r="F436" s="4">
        <v>23558</v>
      </c>
      <c r="G436" s="3" t="s">
        <v>2458</v>
      </c>
      <c r="H436" s="3" t="s">
        <v>28</v>
      </c>
      <c r="I436" s="3"/>
      <c r="J436" s="3"/>
      <c r="K436" s="3" t="s">
        <v>29</v>
      </c>
      <c r="L436" s="3" t="s">
        <v>2459</v>
      </c>
      <c r="M436" s="3">
        <v>31810</v>
      </c>
      <c r="N436" s="3" t="s">
        <v>111</v>
      </c>
      <c r="O436" s="3" t="s">
        <v>32</v>
      </c>
      <c r="P436" s="3" t="s">
        <v>32</v>
      </c>
      <c r="Q436" s="3" t="s">
        <v>32</v>
      </c>
      <c r="R436" s="3">
        <v>674413775</v>
      </c>
      <c r="S436" s="3"/>
      <c r="T436" s="3" t="s">
        <v>2460</v>
      </c>
      <c r="U436" s="3"/>
      <c r="V436" s="3"/>
      <c r="W436" s="3"/>
      <c r="X436" s="3" t="str">
        <f>CONCATENATE(C436," ",D436)</f>
        <v>VIEZ Claire</v>
      </c>
      <c r="Y436" s="3" t="s">
        <v>2734</v>
      </c>
      <c r="AA436">
        <f t="shared" si="54"/>
        <v>0</v>
      </c>
      <c r="AB436" s="5">
        <f t="shared" si="55"/>
        <v>0</v>
      </c>
      <c r="AD436">
        <f t="shared" si="56"/>
        <v>0</v>
      </c>
      <c r="AE436" s="5">
        <f t="shared" si="57"/>
        <v>0</v>
      </c>
      <c r="AF436">
        <v>50</v>
      </c>
      <c r="AG436" s="3">
        <f t="shared" si="58"/>
        <v>0.78500000000000014</v>
      </c>
      <c r="AH436" s="5">
        <f t="shared" si="59"/>
        <v>0.5495000000000001</v>
      </c>
    </row>
  </sheetData>
  <autoFilter ref="A1:AI349">
    <filterColumn colId="21">
      <filters>
        <filter val="FR0620041010051809675H02625"/>
        <filter val="FR1020041010160292808L03755"/>
        <filter val="FR1220041010140237113K03558"/>
        <filter val="FR18200410101607355340Z03796"/>
        <filter val="FR18706000009750159911992"/>
        <filter val="FR2320041010160157287F03712"/>
        <filter val="FR3630002040220000191621H93"/>
        <filter val="FR4420041010161210368J03712"/>
        <filter val="FR4620041010160640974C03737"/>
        <filter val="FR5020041010161027501R03780"/>
        <filter val="FR5420041010161634980U03736"/>
        <filter val="FR753000100833D310000000075"/>
        <filter val="FR7610268025861058240040090"/>
        <filter val="FR7610278022000001894154062"/>
        <filter val="FR7610278022020002105710159"/>
        <filter val="FR7610278022120002064010194"/>
        <filter val="FR7610278022180002016190171"/>
        <filter val="FR7610278022180002056070169"/>
        <filter val="FR7610278022920002000730171"/>
        <filter val="FR7610907000011201969390978"/>
        <filter val="FR7612280000030424950123701"/>
        <filter val="FR7612280000030490965164702"/>
        <filter val="FR7613106005001082016010173"/>
        <filter val="FR7613106005001192948610120"/>
        <filter val="FR7613106005001230846610127"/>
        <filter val="FR7613106005001272027210123"/>
        <filter val="FR7613106005001566076410167"/>
        <filter val="FR7613106005001803334010150"/>
        <filter val="FR7613106005001820821510135"/>
        <filter val="FR7613106005002000068418519"/>
        <filter val="FR7613106005002001147673111"/>
        <filter val="FR7613135000800404268051868"/>
        <filter val="FR7613135000800414454850442"/>
        <filter val="FR7613135000800424199894623"/>
        <filter val="FR7613135000800424982482669"/>
        <filter val="FR7613135000800442773454623"/>
        <filter val="FR761315000800403920721155"/>
        <filter val="FR7614518292670193788774016"/>
        <filter val="FR7614518292670224166874049"/>
        <filter val="FR7614518292670287305624005"/>
        <filter val="FR7614518292670287306164004"/>
        <filter val="FR7614518292670782694284041"/>
        <filter val="FR7614690000015400012601620"/>
        <filter val="FR7617807000010551949911526"/>
        <filter val="FR7617807000120531916773640"/>
        <filter val="FR7617807000121331940568476"/>
        <filter val="FR7617807000130131936093523"/>
        <filter val="FR7617807000333531911315858"/>
        <filter val="FR7617807000336541978439271"/>
        <filter val="FR7617807000779551973757871"/>
        <filter val="FR7618706000007783740013068"/>
        <filter val="FR7621570000010807942001333"/>
        <filter val="FR7630003020690005219043729"/>
        <filter val="FR7630004007450000058344467"/>
        <filter val="FR7630004018720000059982770"/>
        <filter val="FR7630004021800000021093566"/>
        <filter val="FR7630004033750000133682553"/>
        <filter val="FR7630056003660366009078905"/>
        <filter val="FR7640618803210004023777005"/>
        <filter val="FR7642559100000401731461487"/>
        <filter val="FR7642559100000401878365756"/>
        <filter val="FR7642559100000412743153978"/>
        <filter val="FR9520041010161465015Z0356"/>
        <filter val="LT803250078741053182"/>
        <filter val="NO9381601656833"/>
      </filters>
    </filterColumn>
  </autoFilter>
  <sortState ref="A2:AB436">
    <sortCondition ref="X1"/>
  </sortState>
  <conditionalFormatting sqref="Y1 X1:X1048576">
    <cfRule type="duplicateValues" dxfId="46" priority="14"/>
  </conditionalFormatting>
  <conditionalFormatting sqref="Y81:Y1048576 Y1:Y79 X1:X1048576">
    <cfRule type="duplicateValues" dxfId="45" priority="18"/>
  </conditionalFormatting>
  <conditionalFormatting sqref="X84">
    <cfRule type="duplicateValues" dxfId="44" priority="11"/>
  </conditionalFormatting>
  <conditionalFormatting sqref="Y80">
    <cfRule type="duplicateValues" dxfId="43" priority="10"/>
  </conditionalFormatting>
  <conditionalFormatting sqref="X1:X1048576">
    <cfRule type="duplicateValues" dxfId="42" priority="19"/>
  </conditionalFormatting>
  <conditionalFormatting sqref="X1:Y1048576">
    <cfRule type="duplicateValues" dxfId="41" priority="6"/>
  </conditionalFormatting>
  <conditionalFormatting sqref="V264">
    <cfRule type="duplicateValues" dxfId="40" priority="3"/>
  </conditionalFormatting>
  <conditionalFormatting sqref="V300">
    <cfRule type="duplicateValues" dxfId="39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opLeftCell="A58" workbookViewId="0">
      <selection activeCell="D71" sqref="D71"/>
    </sheetView>
  </sheetViews>
  <sheetFormatPr baseColWidth="10" defaultRowHeight="15" x14ac:dyDescent="0.25"/>
  <cols>
    <col min="4" max="5" width="39.28515625" customWidth="1"/>
    <col min="6" max="6" width="25.7109375" customWidth="1"/>
    <col min="7" max="7" width="20.140625" customWidth="1"/>
    <col min="8" max="8" width="24" customWidth="1"/>
    <col min="9" max="9" width="36.5703125" customWidth="1"/>
  </cols>
  <sheetData>
    <row r="1" spans="1:9" x14ac:dyDescent="0.25">
      <c r="A1" t="s">
        <v>2786</v>
      </c>
      <c r="B1" t="s">
        <v>2787</v>
      </c>
      <c r="C1" t="s">
        <v>2788</v>
      </c>
      <c r="D1" t="s">
        <v>2789</v>
      </c>
      <c r="E1" t="s">
        <v>21</v>
      </c>
      <c r="F1" t="s">
        <v>2790</v>
      </c>
      <c r="G1" t="s">
        <v>2791</v>
      </c>
      <c r="H1" t="s">
        <v>2792</v>
      </c>
      <c r="I1" t="s">
        <v>2793</v>
      </c>
    </row>
    <row r="2" spans="1:9" x14ac:dyDescent="0.25">
      <c r="A2" t="s">
        <v>2794</v>
      </c>
      <c r="B2" s="1">
        <v>45135</v>
      </c>
      <c r="C2" t="s">
        <v>1847</v>
      </c>
      <c r="D2" t="s">
        <v>1853</v>
      </c>
      <c r="E2" t="s">
        <v>1853</v>
      </c>
      <c r="F2" t="s">
        <v>486</v>
      </c>
      <c r="G2" s="10">
        <v>12.495000000000001</v>
      </c>
      <c r="H2" t="str">
        <f>CONCATENATE("dividendes"," ",'cooperators-41'!A3)</f>
        <v>dividendes ICEA-292</v>
      </c>
      <c r="I2" s="3" t="str">
        <f>CONCATENATE("2019/",'cooperators-41'!AB3,"-2020/",'cooperators-41'!AE3,"-2022/",'cooperators-41'!AH3)</f>
        <v>2019/0-2020/7-2022/5,495</v>
      </c>
    </row>
    <row r="3" spans="1:9" x14ac:dyDescent="0.25">
      <c r="A3" t="s">
        <v>2794</v>
      </c>
      <c r="B3" s="1">
        <v>45135</v>
      </c>
      <c r="C3" t="s">
        <v>25</v>
      </c>
      <c r="D3" t="s">
        <v>35</v>
      </c>
      <c r="E3" t="s">
        <v>35</v>
      </c>
      <c r="F3" t="s">
        <v>36</v>
      </c>
      <c r="G3" s="10">
        <v>19.495000000000001</v>
      </c>
      <c r="H3" t="str">
        <f>CONCATENATE("dividendes"," ",'cooperators-41'!A4)</f>
        <v>dividendes ICEA-400</v>
      </c>
      <c r="I3" s="3" t="str">
        <f>CONCATENATE("2019/",'cooperators-41'!AB4,"-2020/",'cooperators-41'!AE4,"-2022/",'cooperators-41'!AH4)</f>
        <v>2019/0-2020/0-2022/0,5495</v>
      </c>
    </row>
    <row r="4" spans="1:9" x14ac:dyDescent="0.25">
      <c r="A4" t="s">
        <v>2794</v>
      </c>
      <c r="B4" s="1">
        <v>45135</v>
      </c>
      <c r="C4" t="s">
        <v>1989</v>
      </c>
      <c r="D4" t="s">
        <v>1994</v>
      </c>
      <c r="E4" t="s">
        <v>1994</v>
      </c>
      <c r="F4" t="s">
        <v>1995</v>
      </c>
      <c r="G4" s="10">
        <v>12.495000000000001</v>
      </c>
      <c r="H4" t="str">
        <f>CONCATENATE("dividendes"," ",'cooperators-41'!A5)</f>
        <v>dividendes ICEA-333</v>
      </c>
      <c r="I4" s="3" t="str">
        <f>CONCATENATE("2019/",'cooperators-41'!AB5,"-2020/",'cooperators-41'!AE5,"-2022/",'cooperators-41'!AH5)</f>
        <v>2019/0-2020/2,8-2022/2,198</v>
      </c>
    </row>
    <row r="5" spans="1:9" x14ac:dyDescent="0.25">
      <c r="A5" t="s">
        <v>2794</v>
      </c>
      <c r="B5" s="1">
        <v>45135</v>
      </c>
      <c r="C5" t="s">
        <v>1989</v>
      </c>
      <c r="D5" t="s">
        <v>2385</v>
      </c>
      <c r="E5" t="s">
        <v>2385</v>
      </c>
      <c r="F5" t="s">
        <v>1995</v>
      </c>
      <c r="G5" s="10">
        <v>5.495000000000001</v>
      </c>
      <c r="H5" t="str">
        <f>CONCATENATE("dividendes"," ",'cooperators-41'!A6)</f>
        <v>dividendes ICEA-274</v>
      </c>
      <c r="I5" s="3" t="str">
        <f>CONCATENATE("2019/",'cooperators-41'!AB6,"-2020/",'cooperators-41'!AE6,"-2022/",'cooperators-41'!AH6)</f>
        <v>2019/0-2020/7-2022/5,495</v>
      </c>
    </row>
    <row r="6" spans="1:9" x14ac:dyDescent="0.25">
      <c r="A6" t="s">
        <v>2794</v>
      </c>
      <c r="B6" s="1">
        <v>45135</v>
      </c>
      <c r="C6" t="s">
        <v>1989</v>
      </c>
      <c r="D6" t="s">
        <v>2096</v>
      </c>
      <c r="E6" t="s">
        <v>2096</v>
      </c>
      <c r="F6" t="s">
        <v>1995</v>
      </c>
      <c r="G6" s="10">
        <v>12.495000000000001</v>
      </c>
      <c r="H6" t="str">
        <f>CONCATENATE("dividendes"," ",'cooperators-41'!A7)</f>
        <v>dividendes ICEA-198</v>
      </c>
      <c r="I6" s="3" t="str">
        <f>CONCATENATE("2019/",'cooperators-41'!AB7,"-2020/",'cooperators-41'!AE7,"-2022/",'cooperators-41'!AH7)</f>
        <v>2019/7-2020/7-2022/5,495</v>
      </c>
    </row>
    <row r="7" spans="1:9" x14ac:dyDescent="0.25">
      <c r="A7" t="s">
        <v>2794</v>
      </c>
      <c r="B7" s="1">
        <v>45135</v>
      </c>
      <c r="C7" t="s">
        <v>839</v>
      </c>
      <c r="D7" t="s">
        <v>848</v>
      </c>
      <c r="E7" t="s">
        <v>848</v>
      </c>
      <c r="F7" t="s">
        <v>67</v>
      </c>
      <c r="G7" s="10">
        <v>23.394000000000002</v>
      </c>
      <c r="H7" t="str">
        <f>CONCATENATE("dividendes"," ",'cooperators-41'!A8)</f>
        <v>dividendes ICEA-108</v>
      </c>
      <c r="I7" s="3" t="str">
        <f>CONCATENATE("2019/",'cooperators-41'!AB8,"-2020/",'cooperators-41'!AE8,"-2022/",'cooperators-41'!AH8)</f>
        <v>2019/2,1-2020/2,1-2022/1,6485</v>
      </c>
    </row>
    <row r="8" spans="1:9" x14ac:dyDescent="0.25">
      <c r="A8" t="s">
        <v>2794</v>
      </c>
      <c r="B8" s="1">
        <v>45135</v>
      </c>
      <c r="C8" t="s">
        <v>388</v>
      </c>
      <c r="D8" t="s">
        <v>395</v>
      </c>
      <c r="E8" t="s">
        <v>395</v>
      </c>
      <c r="F8" t="s">
        <v>2803</v>
      </c>
      <c r="G8" s="10">
        <v>19.495000000000001</v>
      </c>
      <c r="H8" t="str">
        <f>CONCATENATE("dividendes"," ",'cooperators-41'!A9)</f>
        <v>dividendes ICEA-414</v>
      </c>
      <c r="I8" s="3" t="str">
        <f>CONCATENATE("2019/",'cooperators-41'!AB9,"-2020/",'cooperators-41'!AE9,"-2022/",'cooperators-41'!AH9)</f>
        <v>2019/0-2020/0-2022/0,5495</v>
      </c>
    </row>
    <row r="9" spans="1:9" x14ac:dyDescent="0.25">
      <c r="A9" t="s">
        <v>2794</v>
      </c>
      <c r="B9" s="1">
        <v>45135</v>
      </c>
      <c r="C9" t="s">
        <v>2374</v>
      </c>
      <c r="D9" t="s">
        <v>2382</v>
      </c>
      <c r="E9" t="s">
        <v>2382</v>
      </c>
      <c r="F9" t="s">
        <v>67</v>
      </c>
      <c r="G9" s="10">
        <v>1.0990000000000002</v>
      </c>
      <c r="H9" t="str">
        <f>CONCATENATE("dividendes"," ",'cooperators-41'!A10)</f>
        <v>dividendes ICEA-129</v>
      </c>
      <c r="I9" s="3" t="str">
        <f>CONCATENATE("2019/",'cooperators-41'!AB10,"-2020/",'cooperators-41'!AE10,"-2022/",'cooperators-41'!AH10)</f>
        <v>2019/7-2020/7-2022/5,495</v>
      </c>
    </row>
    <row r="10" spans="1:9" x14ac:dyDescent="0.25">
      <c r="A10" t="s">
        <v>2794</v>
      </c>
      <c r="B10" s="1">
        <v>45135</v>
      </c>
      <c r="C10" t="s">
        <v>841</v>
      </c>
      <c r="D10" t="s">
        <v>848</v>
      </c>
      <c r="E10" t="s">
        <v>848</v>
      </c>
      <c r="F10" t="s">
        <v>67</v>
      </c>
      <c r="G10" s="10">
        <v>23.394000000000002</v>
      </c>
      <c r="H10" t="str">
        <f>CONCATENATE("dividendes"," ",'cooperators-41'!A11)</f>
        <v>dividendes ICEA-280</v>
      </c>
      <c r="I10" s="3" t="str">
        <f>CONCATENATE("2019/",'cooperators-41'!AB11,"-2020/",'cooperators-41'!AE11,"-2022/",'cooperators-41'!AH11)</f>
        <v>2019/0-2020/2,8-2022/2,198</v>
      </c>
    </row>
    <row r="11" spans="1:9" x14ac:dyDescent="0.25">
      <c r="A11" t="s">
        <v>2794</v>
      </c>
      <c r="B11" s="1">
        <v>45135</v>
      </c>
      <c r="C11" t="s">
        <v>2015</v>
      </c>
      <c r="D11" t="s">
        <v>2021</v>
      </c>
      <c r="E11" t="s">
        <v>2021</v>
      </c>
      <c r="F11" t="s">
        <v>118</v>
      </c>
      <c r="G11" s="10">
        <v>2.4990000000000001</v>
      </c>
      <c r="H11" t="str">
        <f>CONCATENATE("dividendes"," ",'cooperators-41'!A12)</f>
        <v>dividendes ICEA-210</v>
      </c>
      <c r="I11" s="3" t="str">
        <f>CONCATENATE("2019/",'cooperators-41'!AB12,"-2020/",'cooperators-41'!AE12,"-2022/",'cooperators-41'!AH12)</f>
        <v>2019/0,7-2020/0,7-2022/0,5495</v>
      </c>
    </row>
    <row r="12" spans="1:9" x14ac:dyDescent="0.25">
      <c r="A12" t="s">
        <v>2794</v>
      </c>
      <c r="B12" s="1">
        <v>45135</v>
      </c>
      <c r="C12" t="s">
        <v>49</v>
      </c>
      <c r="D12" t="s">
        <v>56</v>
      </c>
      <c r="E12" t="s">
        <v>56</v>
      </c>
      <c r="F12" t="s">
        <v>57</v>
      </c>
      <c r="G12" s="10">
        <v>0.5495000000000001</v>
      </c>
      <c r="H12" t="str">
        <f>CONCATENATE("dividendes"," ",'cooperators-41'!A13)</f>
        <v>dividendes ICEA-266</v>
      </c>
      <c r="I12" s="3" t="str">
        <f>CONCATENATE("2019/",'cooperators-41'!AB13,"-2020/",'cooperators-41'!AE13,"-2022/",'cooperators-41'!AH13)</f>
        <v>2019/0,7-2020/0,7-2022/0,5495</v>
      </c>
    </row>
    <row r="13" spans="1:9" x14ac:dyDescent="0.25">
      <c r="A13" t="s">
        <v>2794</v>
      </c>
      <c r="B13" s="1">
        <v>45135</v>
      </c>
      <c r="C13" t="s">
        <v>2139</v>
      </c>
      <c r="D13" t="s">
        <v>2144</v>
      </c>
      <c r="E13" t="s">
        <v>2144</v>
      </c>
      <c r="F13" t="s">
        <v>36</v>
      </c>
      <c r="G13" s="10">
        <v>12.495000000000001</v>
      </c>
      <c r="H13" t="str">
        <f>CONCATENATE("dividendes"," ",'cooperators-41'!A14)</f>
        <v>dividendes ICEA-144</v>
      </c>
      <c r="I13" s="3" t="str">
        <f>CONCATENATE("2019/",'cooperators-41'!AB14,"-2020/",'cooperators-41'!AE14,"-2022/",'cooperators-41'!AH14)</f>
        <v>2019/0,7-2020/0,7-2022/0,5495</v>
      </c>
    </row>
    <row r="14" spans="1:9" x14ac:dyDescent="0.25">
      <c r="A14" t="s">
        <v>2794</v>
      </c>
      <c r="B14" s="1">
        <v>45135</v>
      </c>
      <c r="C14" t="s">
        <v>1756</v>
      </c>
      <c r="D14" t="s">
        <v>1764</v>
      </c>
      <c r="E14" t="s">
        <v>1764</v>
      </c>
      <c r="F14" t="s">
        <v>1765</v>
      </c>
      <c r="G14" s="10">
        <v>12.495000000000001</v>
      </c>
      <c r="H14" t="str">
        <f>CONCATENATE("dividendes"," ",'cooperators-41'!A15)</f>
        <v>dividendes ICEA-267</v>
      </c>
      <c r="I14" s="3" t="str">
        <f>CONCATENATE("2019/",'cooperators-41'!AB15,"-2020/",'cooperators-41'!AE15,"-2022/",'cooperators-41'!AH15)</f>
        <v>2019/0,7-2020/0,7-2022/0,5495</v>
      </c>
    </row>
    <row r="15" spans="1:9" x14ac:dyDescent="0.25">
      <c r="A15" t="s">
        <v>2794</v>
      </c>
      <c r="B15" s="1">
        <v>45135</v>
      </c>
      <c r="C15" t="s">
        <v>762</v>
      </c>
      <c r="D15" t="s">
        <v>767</v>
      </c>
      <c r="E15" t="s">
        <v>767</v>
      </c>
      <c r="F15" t="s">
        <v>67</v>
      </c>
      <c r="G15" s="10">
        <v>5.1485000000000003</v>
      </c>
      <c r="H15" t="str">
        <f>CONCATENATE("dividendes"," ",'cooperators-41'!A16)</f>
        <v>dividendes ICEA-132</v>
      </c>
      <c r="I15" s="3" t="str">
        <f>CONCATENATE("2019/",'cooperators-41'!AB16,"-2020/",'cooperators-41'!AE16,"-2022/",'cooperators-41'!AH16)</f>
        <v>2019/0,7-2020/0,7-2022/0,5495</v>
      </c>
    </row>
    <row r="16" spans="1:9" s="6" customFormat="1" x14ac:dyDescent="0.25">
      <c r="A16" t="s">
        <v>2794</v>
      </c>
      <c r="B16" s="1">
        <v>45135</v>
      </c>
      <c r="C16" s="6" t="s">
        <v>1959</v>
      </c>
      <c r="D16" s="6" t="s">
        <v>1978</v>
      </c>
      <c r="E16" t="s">
        <v>1978</v>
      </c>
      <c r="F16" s="6" t="s">
        <v>57</v>
      </c>
      <c r="G16" s="9">
        <v>12.495000000000001</v>
      </c>
      <c r="H16" t="str">
        <f>CONCATENATE("dividendes"," ",'cooperators-41'!A17)</f>
        <v>dividendes ICEA-185</v>
      </c>
      <c r="I16" s="3" t="str">
        <f>CONCATENATE("2019/",'cooperators-41'!AB17,"-2020/",'cooperators-41'!AE17,"-2022/",'cooperators-41'!AH17)</f>
        <v>2019/0,7-2020/0,7-2022/0,5495</v>
      </c>
    </row>
    <row r="17" spans="1:9" x14ac:dyDescent="0.25">
      <c r="A17" t="s">
        <v>2794</v>
      </c>
      <c r="B17" s="1">
        <v>45135</v>
      </c>
      <c r="C17" t="s">
        <v>538</v>
      </c>
      <c r="D17" t="s">
        <v>2222</v>
      </c>
      <c r="E17" t="s">
        <v>2222</v>
      </c>
      <c r="F17" t="s">
        <v>2223</v>
      </c>
      <c r="G17" s="10">
        <v>12.495000000000001</v>
      </c>
      <c r="H17" t="str">
        <f>CONCATENATE("dividendes"," ",'cooperators-41'!A18)</f>
        <v>dividendes ICEA-157</v>
      </c>
      <c r="I17" s="3" t="str">
        <f>CONCATENATE("2019/",'cooperators-41'!AB18,"-2020/",'cooperators-41'!AE18,"-2022/",'cooperators-41'!AH18)</f>
        <v>2019/1,4-2020/1,4-2022/1,099</v>
      </c>
    </row>
    <row r="18" spans="1:9" x14ac:dyDescent="0.25">
      <c r="A18" t="s">
        <v>2794</v>
      </c>
      <c r="B18" s="1">
        <v>45135</v>
      </c>
      <c r="C18" t="s">
        <v>2087</v>
      </c>
      <c r="D18" t="s">
        <v>2092</v>
      </c>
      <c r="E18" t="s">
        <v>2092</v>
      </c>
      <c r="F18" t="s">
        <v>87</v>
      </c>
      <c r="G18" s="10">
        <v>12.495000000000001</v>
      </c>
      <c r="H18" t="str">
        <f>CONCATENATE("dividendes"," ",'cooperators-41'!A19)</f>
        <v>dividendes ICEA-317</v>
      </c>
      <c r="I18" s="3" t="str">
        <f>CONCATENATE("2019/",'cooperators-41'!AB19,"-2020/",'cooperators-41'!AE19,"-2022/",'cooperators-41'!AH19)</f>
        <v>2019/0-2020/7-2022/5,495</v>
      </c>
    </row>
    <row r="19" spans="1:9" x14ac:dyDescent="0.25">
      <c r="A19" t="s">
        <v>2794</v>
      </c>
      <c r="B19" s="1">
        <v>45135</v>
      </c>
      <c r="C19" t="s">
        <v>1111</v>
      </c>
      <c r="D19" t="s">
        <v>2202</v>
      </c>
      <c r="E19" t="s">
        <v>2202</v>
      </c>
      <c r="F19" t="s">
        <v>114</v>
      </c>
      <c r="G19" s="10">
        <v>24.990000000000002</v>
      </c>
      <c r="H19" t="str">
        <f>CONCATENATE("dividendes"," ",'cooperators-41'!A20)</f>
        <v>dividendes ICEA-394</v>
      </c>
      <c r="I19" s="3" t="str">
        <f>CONCATENATE("2019/",'cooperators-41'!AB20,"-2020/",'cooperators-41'!AE20,"-2022/",'cooperators-41'!AH20)</f>
        <v>2019/0-2020/0-2022/5,495</v>
      </c>
    </row>
    <row r="20" spans="1:9" x14ac:dyDescent="0.25">
      <c r="A20" t="s">
        <v>2794</v>
      </c>
      <c r="B20" s="1">
        <v>45135</v>
      </c>
      <c r="C20" t="s">
        <v>2349</v>
      </c>
      <c r="D20" t="s">
        <v>2356</v>
      </c>
      <c r="E20" t="s">
        <v>2356</v>
      </c>
      <c r="F20" t="s">
        <v>105</v>
      </c>
      <c r="G20" s="10">
        <v>1.0990000000000002</v>
      </c>
      <c r="H20" t="str">
        <f>CONCATENATE("dividendes"," ",'cooperators-41'!A21)</f>
        <v>dividendes ICEA-336</v>
      </c>
      <c r="I20" s="3" t="str">
        <f>CONCATENATE("2019/",'cooperators-41'!AB21,"-2020/",'cooperators-41'!AE21,"-2022/",'cooperators-41'!AH21)</f>
        <v>2019/0-2020/7-2022/5,495</v>
      </c>
    </row>
    <row r="21" spans="1:9" x14ac:dyDescent="0.25">
      <c r="A21" t="s">
        <v>2794</v>
      </c>
      <c r="B21" s="1">
        <v>45135</v>
      </c>
      <c r="C21" t="s">
        <v>285</v>
      </c>
      <c r="D21" t="s">
        <v>291</v>
      </c>
      <c r="E21" t="s">
        <v>291</v>
      </c>
      <c r="F21" t="s">
        <v>114</v>
      </c>
      <c r="G21" s="10">
        <v>19.495000000000001</v>
      </c>
      <c r="H21" t="str">
        <f>CONCATENATE("dividendes"," ",'cooperators-41'!A22)</f>
        <v>dividendes ICEA-124</v>
      </c>
      <c r="I21" s="3" t="str">
        <f>CONCATENATE("2019/",'cooperators-41'!AB22,"-2020/",'cooperators-41'!AE22,"-2022/",'cooperators-41'!AH22)</f>
        <v>2019/8,4-2020/8,4-2022/6,594</v>
      </c>
    </row>
    <row r="22" spans="1:9" x14ac:dyDescent="0.25">
      <c r="A22" t="s">
        <v>2794</v>
      </c>
      <c r="B22" s="1">
        <v>45135</v>
      </c>
      <c r="C22" t="s">
        <v>166</v>
      </c>
      <c r="D22" t="s">
        <v>173</v>
      </c>
      <c r="E22" t="s">
        <v>173</v>
      </c>
      <c r="F22" t="s">
        <v>174</v>
      </c>
      <c r="G22" s="10">
        <v>6.3979999999999997</v>
      </c>
      <c r="H22" t="str">
        <f>CONCATENATE("dividendes"," ",'cooperators-41'!A23)</f>
        <v>dividendes ICEA-301</v>
      </c>
      <c r="I22" s="3" t="str">
        <f>CONCATENATE("2019/",'cooperators-41'!AB23,"-2020/",'cooperators-41'!AE23,"-2022/",'cooperators-41'!AH23)</f>
        <v>2019/0-2020/7-2022/5,495</v>
      </c>
    </row>
    <row r="23" spans="1:9" x14ac:dyDescent="0.25">
      <c r="A23" t="s">
        <v>2794</v>
      </c>
      <c r="B23" s="1">
        <v>45135</v>
      </c>
      <c r="C23" t="s">
        <v>1335</v>
      </c>
      <c r="D23" t="s">
        <v>1341</v>
      </c>
      <c r="E23" t="s">
        <v>1341</v>
      </c>
      <c r="F23" t="s">
        <v>57</v>
      </c>
      <c r="G23" s="10">
        <v>11.697000000000001</v>
      </c>
      <c r="H23" t="str">
        <f>CONCATENATE("dividendes"," ",'cooperators-41'!A24)</f>
        <v>dividendes ICEA-42</v>
      </c>
      <c r="I23" s="3" t="str">
        <f>CONCATENATE("2019/",'cooperators-41'!AB24,"-2020/",'cooperators-41'!AE24,"-2022/",'cooperators-41'!AH24)</f>
        <v>2019/7-2020/7-2022/5,495</v>
      </c>
    </row>
    <row r="24" spans="1:9" x14ac:dyDescent="0.25">
      <c r="A24" t="s">
        <v>2794</v>
      </c>
      <c r="B24" s="1">
        <v>45135</v>
      </c>
      <c r="C24" t="s">
        <v>812</v>
      </c>
      <c r="D24" t="s">
        <v>819</v>
      </c>
      <c r="E24" t="s">
        <v>819</v>
      </c>
      <c r="F24" t="s">
        <v>87</v>
      </c>
      <c r="G24" s="10">
        <v>3.1989999999999998</v>
      </c>
      <c r="H24" t="str">
        <f>CONCATENATE("dividendes"," ",'cooperators-41'!A25)</f>
        <v>dividendes ICEA-407</v>
      </c>
      <c r="I24" s="3" t="str">
        <f>CONCATENATE("2019/",'cooperators-41'!AB25,"-2020/",'cooperators-41'!AE25,"-2022/",'cooperators-41'!AH25)</f>
        <v>2019/0-2020/0-2022/32,97</v>
      </c>
    </row>
    <row r="25" spans="1:9" x14ac:dyDescent="0.25">
      <c r="A25" t="s">
        <v>2794</v>
      </c>
      <c r="B25" s="1">
        <v>45135</v>
      </c>
      <c r="C25" t="s">
        <v>126</v>
      </c>
      <c r="D25" t="s">
        <v>1137</v>
      </c>
      <c r="E25" t="s">
        <v>1137</v>
      </c>
      <c r="F25" t="s">
        <v>36</v>
      </c>
      <c r="G25" s="10">
        <v>77.98</v>
      </c>
      <c r="H25" t="str">
        <f>CONCATENATE("dividendes"," ",'cooperators-41'!A26)</f>
        <v>dividendes ICEA-200</v>
      </c>
      <c r="I25" s="3" t="str">
        <f>CONCATENATE("2019/",'cooperators-41'!AB26,"-2020/",'cooperators-41'!AE26,"-2022/",'cooperators-41'!AH26)</f>
        <v>2019/0,7-2020/0,7-2022/0,5495</v>
      </c>
    </row>
    <row r="26" spans="1:9" x14ac:dyDescent="0.25">
      <c r="A26" t="s">
        <v>2794</v>
      </c>
      <c r="B26" s="1">
        <v>45135</v>
      </c>
      <c r="C26" t="s">
        <v>115</v>
      </c>
      <c r="D26" t="s">
        <v>305</v>
      </c>
      <c r="E26" t="s">
        <v>305</v>
      </c>
      <c r="F26" t="s">
        <v>306</v>
      </c>
      <c r="G26" s="10">
        <v>2.1980000000000004</v>
      </c>
      <c r="H26" t="str">
        <f>CONCATENATE("dividendes"," ",'cooperators-41'!A27)</f>
        <v>dividendes ICEA-344</v>
      </c>
      <c r="I26" s="3" t="str">
        <f>CONCATENATE("2019/",'cooperators-41'!AB27,"-2020/",'cooperators-41'!AE27,"-2022/",'cooperators-41'!AH27)</f>
        <v>2019/0-2020/0,7-2022/0,5495</v>
      </c>
    </row>
    <row r="27" spans="1:9" x14ac:dyDescent="0.25">
      <c r="A27" t="s">
        <v>2794</v>
      </c>
      <c r="B27" s="1">
        <v>45135</v>
      </c>
      <c r="C27" t="s">
        <v>115</v>
      </c>
      <c r="D27" t="s">
        <v>313</v>
      </c>
      <c r="E27" t="s">
        <v>313</v>
      </c>
      <c r="F27" t="s">
        <v>314</v>
      </c>
      <c r="G27" s="10">
        <v>19.495000000000001</v>
      </c>
      <c r="H27" t="str">
        <f>CONCATENATE("dividendes"," ",'cooperators-41'!A28)</f>
        <v>dividendes ICEA-393</v>
      </c>
      <c r="I27" s="3" t="str">
        <f>CONCATENATE("2019/",'cooperators-41'!AB28,"-2020/",'cooperators-41'!AE28,"-2022/",'cooperators-41'!AH28)</f>
        <v>2019/0-2020/0-2022/1,099</v>
      </c>
    </row>
    <row r="28" spans="1:9" x14ac:dyDescent="0.25">
      <c r="A28" t="s">
        <v>2794</v>
      </c>
      <c r="B28" s="1">
        <v>45135</v>
      </c>
      <c r="C28" t="s">
        <v>115</v>
      </c>
      <c r="D28" t="s">
        <v>305</v>
      </c>
      <c r="E28" t="s">
        <v>305</v>
      </c>
      <c r="F28" t="s">
        <v>306</v>
      </c>
      <c r="G28" s="10">
        <v>19.495000000000001</v>
      </c>
      <c r="H28" t="str">
        <f>CONCATENATE("dividendes"," ",'cooperators-41'!A29)</f>
        <v>dividendes ICEA-61</v>
      </c>
      <c r="I28" s="3" t="str">
        <f>CONCATENATE("2019/",'cooperators-41'!AB29,"-2020/",'cooperators-41'!AE29,"-2022/",'cooperators-41'!AH29)</f>
        <v>2019/7-2020/7-2022/5,495</v>
      </c>
    </row>
    <row r="29" spans="1:9" x14ac:dyDescent="0.25">
      <c r="A29" t="s">
        <v>2794</v>
      </c>
      <c r="B29" s="1">
        <v>45135</v>
      </c>
      <c r="C29" t="s">
        <v>293</v>
      </c>
      <c r="D29" t="s">
        <v>291</v>
      </c>
      <c r="E29" t="s">
        <v>291</v>
      </c>
      <c r="F29" t="s">
        <v>114</v>
      </c>
      <c r="G29" s="10">
        <v>19.495000000000001</v>
      </c>
      <c r="H29" t="str">
        <f>CONCATENATE("dividendes"," ",'cooperators-41'!A30)</f>
        <v>dividendes ICEA-405</v>
      </c>
      <c r="I29" s="3" t="str">
        <f>CONCATENATE("2019/",'cooperators-41'!AB30,"-2020/",'cooperators-41'!AE30,"-2022/",'cooperators-41'!AH30)</f>
        <v>2019/0-2020/0-2022/2,7475</v>
      </c>
    </row>
    <row r="30" spans="1:9" x14ac:dyDescent="0.25">
      <c r="A30" t="s">
        <v>2794</v>
      </c>
      <c r="B30" s="1">
        <v>45135</v>
      </c>
      <c r="C30" t="s">
        <v>528</v>
      </c>
      <c r="D30" t="s">
        <v>536</v>
      </c>
      <c r="E30" t="s">
        <v>536</v>
      </c>
      <c r="F30" t="s">
        <v>57</v>
      </c>
      <c r="G30" s="10">
        <v>58.484999999999999</v>
      </c>
      <c r="H30" t="str">
        <f>CONCATENATE("dividendes"," ",'cooperators-41'!A31)</f>
        <v>dividendes ICEA-125</v>
      </c>
      <c r="I30" s="3" t="str">
        <f>CONCATENATE("2019/",'cooperators-41'!AB31,"-2020/",'cooperators-41'!AE31,"-2022/",'cooperators-41'!AH31)</f>
        <v>2019/8,4-2020/8,4-2022/6,594</v>
      </c>
    </row>
    <row r="31" spans="1:9" x14ac:dyDescent="0.25">
      <c r="A31" t="s">
        <v>2794</v>
      </c>
      <c r="B31" s="1">
        <v>45135</v>
      </c>
      <c r="C31" t="s">
        <v>563</v>
      </c>
      <c r="D31" t="s">
        <v>173</v>
      </c>
      <c r="E31" t="s">
        <v>173</v>
      </c>
      <c r="F31" t="s">
        <v>174</v>
      </c>
      <c r="G31" s="10">
        <v>3.899</v>
      </c>
      <c r="H31" t="str">
        <f>CONCATENATE("dividendes"," ",'cooperators-41'!A32)</f>
        <v>dividendes ICEA-193</v>
      </c>
      <c r="I31" s="3" t="str">
        <f>CONCATENATE("2019/",'cooperators-41'!AB32,"-2020/",'cooperators-41'!AE32,"-2022/",'cooperators-41'!AH32)</f>
        <v>2019/2,8-2020/2,8-2022/5,495</v>
      </c>
    </row>
    <row r="32" spans="1:9" x14ac:dyDescent="0.25">
      <c r="A32" t="s">
        <v>2794</v>
      </c>
      <c r="B32" s="1">
        <v>45135</v>
      </c>
      <c r="C32" t="s">
        <v>1171</v>
      </c>
      <c r="D32" t="s">
        <v>1478</v>
      </c>
      <c r="E32" t="s">
        <v>1478</v>
      </c>
      <c r="F32" t="s">
        <v>87</v>
      </c>
      <c r="G32" s="10">
        <v>19.495000000000001</v>
      </c>
      <c r="H32" t="str">
        <f>CONCATENATE("dividendes"," ",'cooperators-41'!A33)</f>
        <v>dividendes ICEA-321</v>
      </c>
      <c r="I32" s="3" t="str">
        <f>CONCATENATE("2019/",'cooperators-41'!AB33,"-2020/",'cooperators-41'!AE33,"-2022/",'cooperators-41'!AH33)</f>
        <v>2019/0-2020/1,4-2022/1,099</v>
      </c>
    </row>
    <row r="33" spans="1:9" x14ac:dyDescent="0.25">
      <c r="A33" t="s">
        <v>2794</v>
      </c>
      <c r="B33" s="1">
        <v>45135</v>
      </c>
      <c r="C33" t="s">
        <v>1767</v>
      </c>
      <c r="D33" t="s">
        <v>1774</v>
      </c>
      <c r="E33" t="s">
        <v>1774</v>
      </c>
      <c r="F33" t="s">
        <v>114</v>
      </c>
      <c r="G33" s="10">
        <v>2.4990000000000001</v>
      </c>
      <c r="H33" t="str">
        <f>CONCATENATE("dividendes"," ",'cooperators-41'!A34)</f>
        <v>dividendes ICEA-178</v>
      </c>
      <c r="I33" s="3" t="str">
        <f>CONCATENATE("2019/",'cooperators-41'!AB34,"-2020/",'cooperators-41'!AE34,"-2022/",'cooperators-41'!AH34)</f>
        <v>2019/0,7-2020/0,7-2022/0,5495</v>
      </c>
    </row>
    <row r="34" spans="1:9" x14ac:dyDescent="0.25">
      <c r="A34" t="s">
        <v>2794</v>
      </c>
      <c r="B34" s="1">
        <v>45135</v>
      </c>
      <c r="C34" t="s">
        <v>1293</v>
      </c>
      <c r="D34" t="s">
        <v>1300</v>
      </c>
      <c r="E34" t="s">
        <v>1300</v>
      </c>
      <c r="F34" t="s">
        <v>67</v>
      </c>
      <c r="G34" s="10">
        <v>38.99</v>
      </c>
      <c r="H34" t="str">
        <f>CONCATENATE("dividendes"," ",'cooperators-41'!A35)</f>
        <v>dividendes ICEA-177</v>
      </c>
      <c r="I34" s="3" t="str">
        <f>CONCATENATE("2019/",'cooperators-41'!AB35,"-2020/",'cooperators-41'!AE35,"-2022/",'cooperators-41'!AH35)</f>
        <v>2019/0,7-2020/0,7-2022/0,5495</v>
      </c>
    </row>
    <row r="35" spans="1:9" x14ac:dyDescent="0.25">
      <c r="A35" t="s">
        <v>2794</v>
      </c>
      <c r="B35" s="1">
        <v>45135</v>
      </c>
      <c r="C35" t="s">
        <v>196</v>
      </c>
      <c r="D35" t="s">
        <v>1445</v>
      </c>
      <c r="E35" t="s">
        <v>1445</v>
      </c>
      <c r="F35" t="s">
        <v>1446</v>
      </c>
      <c r="G35" s="10">
        <v>1.9495</v>
      </c>
      <c r="H35" t="str">
        <f>CONCATENATE("dividendes"," ",'cooperators-41'!A36)</f>
        <v>dividendes ICEA-51</v>
      </c>
      <c r="I35" s="3" t="str">
        <f>CONCATENATE("2019/",'cooperators-41'!AB36,"-2020/",'cooperators-41'!AE36,"-2022/",'cooperators-41'!AH36)</f>
        <v>2019/7-2020/7-2022/5,495</v>
      </c>
    </row>
    <row r="36" spans="1:9" x14ac:dyDescent="0.25">
      <c r="A36" t="s">
        <v>2794</v>
      </c>
      <c r="B36" s="1">
        <v>45135</v>
      </c>
      <c r="C36" t="s">
        <v>1747</v>
      </c>
      <c r="D36" t="s">
        <v>1754</v>
      </c>
      <c r="E36" t="s">
        <v>1754</v>
      </c>
      <c r="F36" t="s">
        <v>105</v>
      </c>
      <c r="G36" s="10">
        <v>24.990000000000002</v>
      </c>
      <c r="H36" t="str">
        <f>CONCATENATE("dividendes"," ",'cooperators-41'!A37)</f>
        <v>dividendes ICEA-140</v>
      </c>
      <c r="I36" s="3" t="str">
        <f>CONCATENATE("2019/",'cooperators-41'!AB37,"-2020/",'cooperators-41'!AE37,"-2022/",'cooperators-41'!AH37)</f>
        <v>2019/3,5-2020/3,5-2022/2,7475</v>
      </c>
    </row>
    <row r="37" spans="1:9" x14ac:dyDescent="0.25">
      <c r="A37" t="s">
        <v>2794</v>
      </c>
      <c r="B37" s="1">
        <v>45135</v>
      </c>
      <c r="C37" t="s">
        <v>1747</v>
      </c>
      <c r="D37" t="s">
        <v>2132</v>
      </c>
      <c r="E37" t="s">
        <v>2132</v>
      </c>
      <c r="F37" t="s">
        <v>114</v>
      </c>
      <c r="G37" s="10">
        <v>12.495000000000001</v>
      </c>
      <c r="H37" t="str">
        <f>CONCATENATE("dividendes"," ",'cooperators-41'!A38)</f>
        <v>dividendes ICEA-402</v>
      </c>
      <c r="I37" s="3" t="str">
        <f>CONCATENATE("2019/",'cooperators-41'!AB38,"-2020/",'cooperators-41'!AE38,"-2022/",'cooperators-41'!AH38)</f>
        <v>2019/0-2020/0-2022/0,5495</v>
      </c>
    </row>
    <row r="38" spans="1:9" x14ac:dyDescent="0.25">
      <c r="A38" t="s">
        <v>2794</v>
      </c>
      <c r="B38" s="1">
        <v>45135</v>
      </c>
      <c r="C38" t="s">
        <v>1747</v>
      </c>
      <c r="D38" t="s">
        <v>1754</v>
      </c>
      <c r="E38" t="s">
        <v>1754</v>
      </c>
      <c r="F38" t="s">
        <v>105</v>
      </c>
      <c r="G38" s="10">
        <v>12.495000000000001</v>
      </c>
      <c r="H38" t="str">
        <f>CONCATENATE("dividendes"," ",'cooperators-41'!A39)</f>
        <v>dividendes ICEA-369</v>
      </c>
      <c r="I38" s="3" t="str">
        <f>CONCATENATE("2019/",'cooperators-41'!AB39,"-2020/",'cooperators-41'!AE39,"-2022/",'cooperators-41'!AH39)</f>
        <v>2019/0-2020/7-2022/5,495</v>
      </c>
    </row>
    <row r="39" spans="1:9" s="11" customFormat="1" x14ac:dyDescent="0.25">
      <c r="A39" s="11" t="s">
        <v>2794</v>
      </c>
      <c r="B39" s="12">
        <v>45135</v>
      </c>
      <c r="C39" s="11" t="s">
        <v>152</v>
      </c>
      <c r="D39" s="11" t="s">
        <v>2802</v>
      </c>
      <c r="E39" t="s">
        <v>2802</v>
      </c>
      <c r="F39" s="11" t="s">
        <v>67</v>
      </c>
      <c r="G39" s="13">
        <v>18.094999999999999</v>
      </c>
      <c r="H39" s="11" t="str">
        <f>CONCATENATE("dividendes"," ",'cooperators-41'!A40)</f>
        <v>dividendes ICEA-420</v>
      </c>
      <c r="I39" s="11" t="str">
        <f>CONCATENATE("2019/",'cooperators-41'!AB40,"-2020/",'cooperators-41'!AE40,"-2022/",'cooperators-41'!AH40)</f>
        <v>2019/0-2020/0-2022/0,5495</v>
      </c>
    </row>
    <row r="40" spans="1:9" x14ac:dyDescent="0.25">
      <c r="A40" t="s">
        <v>2794</v>
      </c>
      <c r="B40" s="1">
        <v>45135</v>
      </c>
      <c r="C40" t="s">
        <v>2426</v>
      </c>
      <c r="D40" t="s">
        <v>2431</v>
      </c>
      <c r="E40" t="s">
        <v>2431</v>
      </c>
      <c r="F40" t="s">
        <v>105</v>
      </c>
      <c r="G40" s="10">
        <v>1.0990000000000002</v>
      </c>
      <c r="H40" t="str">
        <f>CONCATENATE("dividendes"," ",'cooperators-41'!A41)</f>
        <v>dividendes ICEA-365</v>
      </c>
      <c r="I40" s="3" t="str">
        <f>CONCATENATE("2019/",'cooperators-41'!AB41,"-2020/",'cooperators-41'!AE41,"-2022/",'cooperators-41'!AH41)</f>
        <v>2019/0-2020/7-2022/5,495</v>
      </c>
    </row>
    <row r="41" spans="1:9" x14ac:dyDescent="0.25">
      <c r="A41" t="s">
        <v>2794</v>
      </c>
      <c r="B41" s="1">
        <v>45135</v>
      </c>
      <c r="C41" t="s">
        <v>38</v>
      </c>
      <c r="D41" t="s">
        <v>44</v>
      </c>
      <c r="E41" t="s">
        <v>44</v>
      </c>
      <c r="F41" t="s">
        <v>45</v>
      </c>
      <c r="G41" s="10">
        <v>4.9980000000000002</v>
      </c>
      <c r="H41" t="str">
        <f>CONCATENATE("dividendes"," ",'cooperators-41'!A42)</f>
        <v>dividendes ICEA-282</v>
      </c>
      <c r="I41" s="3" t="str">
        <f>CONCATENATE("2019/",'cooperators-41'!AB42,"-2020/",'cooperators-41'!AE42,"-2022/",'cooperators-41'!AH42)</f>
        <v>2019/0-2020/3,5-2022/2,7475</v>
      </c>
    </row>
    <row r="42" spans="1:9" x14ac:dyDescent="0.25">
      <c r="A42" t="s">
        <v>2794</v>
      </c>
      <c r="B42" s="1">
        <v>45135</v>
      </c>
      <c r="C42" t="s">
        <v>2105</v>
      </c>
      <c r="D42" t="s">
        <v>2111</v>
      </c>
      <c r="E42" t="s">
        <v>2111</v>
      </c>
      <c r="F42" t="s">
        <v>2112</v>
      </c>
      <c r="G42" s="10">
        <v>1.2495000000000001</v>
      </c>
      <c r="H42" t="str">
        <f>CONCATENATE("dividendes"," ",'cooperators-41'!A43)</f>
        <v>dividendes ICEA-345</v>
      </c>
      <c r="I42" s="3" t="str">
        <f>CONCATENATE("2019/",'cooperators-41'!AB43,"-2020/",'cooperators-41'!AE43,"-2022/",'cooperators-41'!AH43)</f>
        <v>2019/0-2020/7-2022/5,495</v>
      </c>
    </row>
    <row r="43" spans="1:9" x14ac:dyDescent="0.25">
      <c r="A43" t="s">
        <v>2794</v>
      </c>
      <c r="B43" s="1">
        <v>45135</v>
      </c>
      <c r="C43" t="s">
        <v>1738</v>
      </c>
      <c r="D43" t="s">
        <v>1745</v>
      </c>
      <c r="E43" t="s">
        <v>1745</v>
      </c>
      <c r="F43" t="s">
        <v>2804</v>
      </c>
      <c r="G43" s="10">
        <v>8.0990000000000002</v>
      </c>
      <c r="H43" t="str">
        <f>CONCATENATE("dividendes"," ",'cooperators-41'!A44)</f>
        <v>dividendes ICEA-278</v>
      </c>
      <c r="I43" s="3" t="str">
        <f>CONCATENATE("2019/",'cooperators-41'!AB44,"-2020/",'cooperators-41'!AE44,"-2022/",'cooperators-41'!AH44)</f>
        <v>2019/0-2020/7-2022/5,495</v>
      </c>
    </row>
    <row r="44" spans="1:9" x14ac:dyDescent="0.25">
      <c r="A44" t="s">
        <v>2794</v>
      </c>
      <c r="B44" s="1">
        <v>45135</v>
      </c>
      <c r="C44" t="s">
        <v>1059</v>
      </c>
      <c r="D44" t="s">
        <v>1068</v>
      </c>
      <c r="E44" t="s">
        <v>1068</v>
      </c>
      <c r="F44" t="s">
        <v>105</v>
      </c>
      <c r="G44" s="10">
        <v>8.8970000000000002</v>
      </c>
      <c r="H44" t="str">
        <f>CONCATENATE("dividendes"," ",'cooperators-41'!A45)</f>
        <v>dividendes ICEA-152</v>
      </c>
      <c r="I44" s="3" t="str">
        <f>CONCATENATE("2019/",'cooperators-41'!AB45,"-2020/",'cooperators-41'!AE45,"-2022/",'cooperators-41'!AH45)</f>
        <v>2019/0,7-2020/0,7-2022/0,5495</v>
      </c>
    </row>
    <row r="45" spans="1:9" x14ac:dyDescent="0.25">
      <c r="A45" t="s">
        <v>2794</v>
      </c>
      <c r="B45" s="1">
        <v>45135</v>
      </c>
      <c r="C45" t="s">
        <v>2187</v>
      </c>
      <c r="D45" t="s">
        <v>2194</v>
      </c>
      <c r="E45" t="s">
        <v>2194</v>
      </c>
      <c r="F45" t="s">
        <v>67</v>
      </c>
      <c r="G45" s="10">
        <v>12.495000000000001</v>
      </c>
      <c r="H45" t="str">
        <f>CONCATENATE("dividendes"," ",'cooperators-41'!A46)</f>
        <v>dividendes ICEA-153</v>
      </c>
      <c r="I45" s="3" t="str">
        <f>CONCATENATE("2019/",'cooperators-41'!AB46,"-2020/",'cooperators-41'!AE46,"-2022/",'cooperators-41'!AH46)</f>
        <v>2019/0,7-2020/0,7-2022/0,5495</v>
      </c>
    </row>
    <row r="46" spans="1:9" x14ac:dyDescent="0.25">
      <c r="A46" t="s">
        <v>2794</v>
      </c>
      <c r="B46" s="1">
        <v>45135</v>
      </c>
      <c r="C46" t="s">
        <v>80</v>
      </c>
      <c r="D46" t="s">
        <v>86</v>
      </c>
      <c r="E46" t="s">
        <v>86</v>
      </c>
      <c r="F46" t="s">
        <v>87</v>
      </c>
      <c r="G46" s="10">
        <v>1.0990000000000002</v>
      </c>
      <c r="H46" t="str">
        <f>CONCATENATE("dividendes"," ",'cooperators-41'!A47)</f>
        <v>dividendes ICEA-33</v>
      </c>
      <c r="I46" s="3" t="str">
        <f>CONCATENATE("2019/",'cooperators-41'!AB47,"-2020/",'cooperators-41'!AE47,"-2022/",'cooperators-41'!AH47)</f>
        <v>2019/1,4-2020/1,4-2022/1,099</v>
      </c>
    </row>
    <row r="47" spans="1:9" x14ac:dyDescent="0.25">
      <c r="A47" t="s">
        <v>2794</v>
      </c>
      <c r="B47" s="1">
        <v>45135</v>
      </c>
      <c r="C47" t="s">
        <v>478</v>
      </c>
      <c r="D47" t="s">
        <v>485</v>
      </c>
      <c r="E47" t="s">
        <v>485</v>
      </c>
      <c r="F47" t="s">
        <v>486</v>
      </c>
      <c r="G47" s="10">
        <v>63.980000000000004</v>
      </c>
      <c r="H47" t="str">
        <f>CONCATENATE("dividendes"," ",'cooperators-41'!A48)</f>
        <v>dividendes ICEA-167</v>
      </c>
      <c r="I47" s="3" t="str">
        <f>CONCATENATE("2019/",'cooperators-41'!AB48,"-2020/",'cooperators-41'!AE48,"-2022/",'cooperators-41'!AH48)</f>
        <v>2019/7-2020/7-2022/5,495</v>
      </c>
    </row>
    <row r="48" spans="1:9" x14ac:dyDescent="0.25">
      <c r="A48" t="s">
        <v>2794</v>
      </c>
      <c r="B48" s="1">
        <v>45135</v>
      </c>
      <c r="C48" t="s">
        <v>695</v>
      </c>
      <c r="D48" t="s">
        <v>701</v>
      </c>
      <c r="E48" t="s">
        <v>701</v>
      </c>
      <c r="F48" t="s">
        <v>702</v>
      </c>
      <c r="G48" s="10">
        <v>47.285000000000004</v>
      </c>
      <c r="H48" t="str">
        <f>CONCATENATE("dividendes"," ",'cooperators-41'!A49)</f>
        <v>dividendes ICEA-107</v>
      </c>
      <c r="I48" s="3" t="str">
        <f>CONCATENATE("2019/",'cooperators-41'!AB49,"-2020/",'cooperators-41'!AE49,"-2022/",'cooperators-41'!AH49)</f>
        <v>2019/1,4-2020/2,1-2022/1,6485</v>
      </c>
    </row>
    <row r="49" spans="1:9" x14ac:dyDescent="0.25">
      <c r="A49" t="s">
        <v>2794</v>
      </c>
      <c r="B49" s="1">
        <v>45135</v>
      </c>
      <c r="C49" t="s">
        <v>1670</v>
      </c>
      <c r="D49" t="s">
        <v>1665</v>
      </c>
      <c r="E49" t="s">
        <v>1665</v>
      </c>
      <c r="F49" t="s">
        <v>67</v>
      </c>
      <c r="G49" s="10">
        <v>19.495000000000001</v>
      </c>
      <c r="H49" t="str">
        <f>CONCATENATE("dividendes"," ",'cooperators-41'!A50)</f>
        <v>dividendes ICEA-114</v>
      </c>
      <c r="I49" s="3" t="str">
        <f>CONCATENATE("2019/",'cooperators-41'!AB50,"-2020/",'cooperators-41'!AE50,"-2022/",'cooperators-41'!AH50)</f>
        <v>2019/1,4-2020/2,1-2022/1,6485</v>
      </c>
    </row>
    <row r="50" spans="1:9" x14ac:dyDescent="0.25">
      <c r="A50" t="s">
        <v>2794</v>
      </c>
      <c r="B50" s="1">
        <v>45135</v>
      </c>
      <c r="C50" t="s">
        <v>2567</v>
      </c>
      <c r="D50" t="s">
        <v>2571</v>
      </c>
      <c r="E50" t="s">
        <v>2571</v>
      </c>
      <c r="F50" t="s">
        <v>2572</v>
      </c>
      <c r="G50" s="10">
        <v>16.485000000000003</v>
      </c>
      <c r="H50" t="str">
        <f>CONCATENATE("dividendes"," ",'cooperators-41'!A51)</f>
        <v>dividendes ICEA-173</v>
      </c>
      <c r="I50" s="3" t="str">
        <f>CONCATENATE("2019/",'cooperators-41'!AB51,"-2020/",'cooperators-41'!AE51,"-2022/",'cooperators-41'!AH51)</f>
        <v>2019/0,7-2020/7-2022/5,495</v>
      </c>
    </row>
    <row r="51" spans="1:9" x14ac:dyDescent="0.25">
      <c r="A51" t="s">
        <v>2794</v>
      </c>
      <c r="B51" s="1">
        <v>45135</v>
      </c>
      <c r="C51" t="s">
        <v>404</v>
      </c>
      <c r="D51" t="s">
        <v>411</v>
      </c>
      <c r="E51" t="s">
        <v>411</v>
      </c>
      <c r="F51" t="s">
        <v>412</v>
      </c>
      <c r="G51" s="10">
        <v>19.495000000000001</v>
      </c>
      <c r="H51" t="str">
        <f>CONCATENATE("dividendes"," ",'cooperators-41'!A52)</f>
        <v>dividendes ICEA-163</v>
      </c>
      <c r="I51" s="3" t="str">
        <f>CONCATENATE("2019/",'cooperators-41'!AB52,"-2020/",'cooperators-41'!AE52,"-2022/",'cooperators-41'!AH52)</f>
        <v>2019/0,7-2020/0,7-2022/0,5495</v>
      </c>
    </row>
    <row r="52" spans="1:9" s="11" customFormat="1" x14ac:dyDescent="0.25">
      <c r="A52" s="11" t="s">
        <v>2794</v>
      </c>
      <c r="B52" s="12">
        <v>45135</v>
      </c>
      <c r="C52" s="11" t="s">
        <v>1855</v>
      </c>
      <c r="D52" s="11" t="s">
        <v>2805</v>
      </c>
      <c r="E52" s="11" t="s">
        <v>2805</v>
      </c>
      <c r="F52" s="11" t="s">
        <v>114</v>
      </c>
      <c r="G52" s="13">
        <v>12.495000000000001</v>
      </c>
      <c r="H52" s="11" t="str">
        <f>CONCATENATE("dividendes"," ",'cooperators-41'!A53)</f>
        <v>dividendes ICEA-254</v>
      </c>
      <c r="I52" s="11" t="str">
        <f>CONCATENATE("2019/",'cooperators-41'!AB53,"-2020/",'cooperators-41'!AE53,"-2022/",'cooperators-41'!AH53)</f>
        <v>2019/1,4-2020/1,4-2022/1,099</v>
      </c>
    </row>
    <row r="53" spans="1:9" x14ac:dyDescent="0.25">
      <c r="A53" t="s">
        <v>2794</v>
      </c>
      <c r="B53" s="1">
        <v>45135</v>
      </c>
      <c r="C53" t="s">
        <v>107</v>
      </c>
      <c r="D53" t="s">
        <v>113</v>
      </c>
      <c r="E53" t="s">
        <v>113</v>
      </c>
      <c r="F53" t="s">
        <v>114</v>
      </c>
      <c r="G53" s="10">
        <v>17.990000000000002</v>
      </c>
      <c r="H53" t="str">
        <f>CONCATENATE("dividendes"," ",'cooperators-41'!A54)</f>
        <v>dividendes ICEA-341</v>
      </c>
      <c r="I53" s="3" t="str">
        <f>CONCATENATE("2019/",'cooperators-41'!AB54,"-2020/",'cooperators-41'!AE54,"-2022/",'cooperators-41'!AH54)</f>
        <v>2019/0-2020/7-2022/5,495</v>
      </c>
    </row>
    <row r="54" spans="1:9" x14ac:dyDescent="0.25">
      <c r="A54" t="s">
        <v>2794</v>
      </c>
      <c r="B54" s="1">
        <v>45135</v>
      </c>
      <c r="C54" t="s">
        <v>270</v>
      </c>
      <c r="D54" t="s">
        <v>276</v>
      </c>
      <c r="E54" t="s">
        <v>276</v>
      </c>
      <c r="F54" t="s">
        <v>57</v>
      </c>
      <c r="G54" s="10">
        <v>19.495000000000001</v>
      </c>
      <c r="H54" t="str">
        <f>CONCATENATE("dividendes"," ",'cooperators-41'!A55)</f>
        <v>dividendes ICEA-242</v>
      </c>
      <c r="I54" s="3" t="str">
        <f>CONCATENATE("2019/",'cooperators-41'!AB55,"-2020/",'cooperators-41'!AE55,"-2022/",'cooperators-41'!AH55)</f>
        <v>2019/1,4-2020/2,8-2022/2,198</v>
      </c>
    </row>
    <row r="55" spans="1:9" x14ac:dyDescent="0.25">
      <c r="A55" t="s">
        <v>2794</v>
      </c>
      <c r="B55" s="1">
        <v>45135</v>
      </c>
      <c r="C55" t="s">
        <v>242</v>
      </c>
      <c r="D55" t="s">
        <v>248</v>
      </c>
      <c r="E55" t="s">
        <v>248</v>
      </c>
      <c r="F55" t="s">
        <v>105</v>
      </c>
      <c r="G55" s="10">
        <v>3.899</v>
      </c>
      <c r="H55" t="str">
        <f>CONCATENATE("dividendes"," ",'cooperators-41'!A56)</f>
        <v>dividendes ICEA-43</v>
      </c>
      <c r="I55" s="3" t="str">
        <f>CONCATENATE("2019/",'cooperators-41'!AB56,"-2020/",'cooperators-41'!AE56,"-2022/",'cooperators-41'!AH56)</f>
        <v>2019/7-2020/7-2022/5,495</v>
      </c>
    </row>
    <row r="56" spans="1:9" x14ac:dyDescent="0.25">
      <c r="A56" t="s">
        <v>2794</v>
      </c>
      <c r="B56" s="1">
        <v>45135</v>
      </c>
      <c r="C56" t="s">
        <v>97</v>
      </c>
      <c r="D56" t="s">
        <v>104</v>
      </c>
      <c r="E56" t="s">
        <v>104</v>
      </c>
      <c r="F56" t="s">
        <v>105</v>
      </c>
      <c r="G56" s="10">
        <v>19.495000000000001</v>
      </c>
      <c r="H56" t="str">
        <f>CONCATENATE("dividendes"," ",'cooperators-41'!A57)</f>
        <v>dividendes ICEA-78</v>
      </c>
      <c r="I56" s="3" t="str">
        <f>CONCATENATE("2019/",'cooperators-41'!AB57,"-2020/",'cooperators-41'!AE57,"-2022/",'cooperators-41'!AH57)</f>
        <v>2019/7-2020/7-2022/5,495</v>
      </c>
    </row>
    <row r="57" spans="1:9" x14ac:dyDescent="0.25">
      <c r="A57" t="s">
        <v>2794</v>
      </c>
      <c r="B57" s="1">
        <v>45135</v>
      </c>
      <c r="C57" t="s">
        <v>469</v>
      </c>
      <c r="D57" t="s">
        <v>476</v>
      </c>
      <c r="E57" t="s">
        <v>476</v>
      </c>
      <c r="F57" t="s">
        <v>105</v>
      </c>
      <c r="G57" s="10">
        <v>5.5475000000000003</v>
      </c>
      <c r="H57" t="str">
        <f>CONCATENATE("dividendes"," ",'cooperators-41'!A58)</f>
        <v>dividendes ICEA-243</v>
      </c>
      <c r="I57" s="3" t="str">
        <f>CONCATENATE("2019/",'cooperators-41'!AB58,"-2020/",'cooperators-41'!AE58,"-2022/",'cooperators-41'!AH58)</f>
        <v>2019/0-2020/140-2022/109,9</v>
      </c>
    </row>
    <row r="58" spans="1:9" x14ac:dyDescent="0.25">
      <c r="A58" t="s">
        <v>2794</v>
      </c>
      <c r="B58" s="1">
        <v>45135</v>
      </c>
      <c r="C58" t="s">
        <v>469</v>
      </c>
      <c r="D58" t="s">
        <v>476</v>
      </c>
      <c r="E58" t="s">
        <v>476</v>
      </c>
      <c r="F58" t="s">
        <v>105</v>
      </c>
      <c r="G58" s="10">
        <v>21.693000000000001</v>
      </c>
      <c r="H58" t="str">
        <f>CONCATENATE("dividendes"," ",'cooperators-41'!A59)</f>
        <v>dividendes ICEA-174</v>
      </c>
      <c r="I58" s="3" t="str">
        <f>CONCATENATE("2019/",'cooperators-41'!AB59,"-2020/",'cooperators-41'!AE59,"-2022/",'cooperators-41'!AH59)</f>
        <v>2019/0,7-2020/0,7-2022/0,5495</v>
      </c>
    </row>
    <row r="59" spans="1:9" x14ac:dyDescent="0.25">
      <c r="A59" t="s">
        <v>2794</v>
      </c>
      <c r="B59" s="1">
        <v>45135</v>
      </c>
      <c r="C59" t="s">
        <v>469</v>
      </c>
      <c r="D59" t="s">
        <v>476</v>
      </c>
      <c r="E59" t="s">
        <v>476</v>
      </c>
      <c r="F59" t="s">
        <v>105</v>
      </c>
      <c r="G59" s="10">
        <v>4.9980000000000002</v>
      </c>
      <c r="H59" t="str">
        <f>CONCATENATE("dividendes"," ",'cooperators-41'!A60)</f>
        <v>dividendes ICEA-12</v>
      </c>
      <c r="I59" s="3" t="str">
        <f>CONCATENATE("2019/",'cooperators-41'!AB60,"-2020/",'cooperators-41'!AE60,"-2022/",'cooperators-41'!AH60)</f>
        <v>2019/4,2-2020/4,2-2022/3,297</v>
      </c>
    </row>
    <row r="60" spans="1:9" x14ac:dyDescent="0.25">
      <c r="A60" t="s">
        <v>2794</v>
      </c>
      <c r="B60" s="1">
        <v>45135</v>
      </c>
      <c r="C60" t="s">
        <v>469</v>
      </c>
      <c r="D60" t="s">
        <v>476</v>
      </c>
      <c r="E60" t="s">
        <v>476</v>
      </c>
      <c r="F60" t="s">
        <v>105</v>
      </c>
      <c r="G60" s="10">
        <v>4.9980000000000002</v>
      </c>
      <c r="H60" t="str">
        <f>CONCATENATE("dividendes"," ",'cooperators-41'!A61)</f>
        <v>dividendes ICEA-314</v>
      </c>
      <c r="I60" s="3" t="str">
        <f>CONCATENATE("2019/",'cooperators-41'!AB61,"-2020/",'cooperators-41'!AE61,"-2022/",'cooperators-41'!AH61)</f>
        <v>2019/0-2020/7-2022/5,495</v>
      </c>
    </row>
    <row r="61" spans="1:9" x14ac:dyDescent="0.25">
      <c r="A61" t="s">
        <v>2794</v>
      </c>
      <c r="B61" s="1">
        <v>45135</v>
      </c>
      <c r="C61" t="s">
        <v>1938</v>
      </c>
      <c r="D61" t="s">
        <v>1944</v>
      </c>
      <c r="E61" t="s">
        <v>1944</v>
      </c>
      <c r="F61" t="s">
        <v>1945</v>
      </c>
      <c r="G61" s="10">
        <v>12.495000000000001</v>
      </c>
      <c r="H61" t="str">
        <f>CONCATENATE("dividendes"," ",'cooperators-41'!A62)</f>
        <v>dividendes ICEA-312</v>
      </c>
      <c r="I61" s="3" t="str">
        <f>CONCATENATE("2019/",'cooperators-41'!AB62,"-2020/",'cooperators-41'!AE62,"-2022/",'cooperators-41'!AH62)</f>
        <v>2019/0-2020/7-2022/5,495</v>
      </c>
    </row>
    <row r="62" spans="1:9" x14ac:dyDescent="0.25">
      <c r="A62" t="s">
        <v>2794</v>
      </c>
      <c r="B62" s="1">
        <v>45135</v>
      </c>
      <c r="C62" t="s">
        <v>1658</v>
      </c>
      <c r="D62" t="s">
        <v>1665</v>
      </c>
      <c r="E62" t="s">
        <v>1665</v>
      </c>
      <c r="F62" t="s">
        <v>67</v>
      </c>
      <c r="G62" s="10">
        <v>19.495000000000001</v>
      </c>
      <c r="H62" t="str">
        <f>CONCATENATE("dividendes"," ",'cooperators-41'!A63)</f>
        <v>dividendes ICEA-315</v>
      </c>
      <c r="I62" s="3" t="str">
        <f>CONCATENATE("2019/",'cooperators-41'!AB63,"-2020/",'cooperators-41'!AE63,"-2022/",'cooperators-41'!AH63)</f>
        <v>2019/0-2020/7-2022/5,495</v>
      </c>
    </row>
    <row r="63" spans="1:9" x14ac:dyDescent="0.25">
      <c r="A63" t="s">
        <v>2794</v>
      </c>
      <c r="B63" s="1">
        <v>45135</v>
      </c>
      <c r="C63" t="s">
        <v>1658</v>
      </c>
      <c r="D63" t="s">
        <v>1665</v>
      </c>
      <c r="E63" t="s">
        <v>1665</v>
      </c>
      <c r="F63" t="s">
        <v>67</v>
      </c>
      <c r="G63" s="10">
        <v>19.495000000000001</v>
      </c>
      <c r="H63" t="str">
        <f>CONCATENATE("dividendes"," ",'cooperators-41'!A64)</f>
        <v>dividendes ICEA-316</v>
      </c>
      <c r="I63" s="3" t="str">
        <f>CONCATENATE("2019/",'cooperators-41'!AB64,"-2020/",'cooperators-41'!AE64,"-2022/",'cooperators-41'!AH64)</f>
        <v>2019/0-2020/7-2022/5,495</v>
      </c>
    </row>
    <row r="64" spans="1:9" x14ac:dyDescent="0.25">
      <c r="A64" t="s">
        <v>2794</v>
      </c>
      <c r="B64" s="1">
        <v>45135</v>
      </c>
      <c r="C64" t="s">
        <v>1355</v>
      </c>
      <c r="D64" t="s">
        <v>1362</v>
      </c>
      <c r="E64" t="s">
        <v>1362</v>
      </c>
      <c r="F64" t="s">
        <v>118</v>
      </c>
      <c r="G64" s="10">
        <v>31.990000000000002</v>
      </c>
      <c r="H64" t="str">
        <f>CONCATENATE("dividendes"," ",'cooperators-41'!A65)</f>
        <v>dividendes ICEA-238</v>
      </c>
      <c r="I64" s="3" t="str">
        <f>CONCATENATE("2019/",'cooperators-41'!AB65,"-2020/",'cooperators-41'!AE65,"-2022/",'cooperators-41'!AH65)</f>
        <v>2019/0,7-2020/0,7-2022/0,5495</v>
      </c>
    </row>
    <row r="65" spans="1:9" s="11" customFormat="1" x14ac:dyDescent="0.25">
      <c r="A65" s="11" t="s">
        <v>2794</v>
      </c>
      <c r="B65" s="12">
        <v>45135</v>
      </c>
      <c r="C65" s="11" t="s">
        <v>1897</v>
      </c>
      <c r="D65" s="11" t="s">
        <v>2806</v>
      </c>
      <c r="E65" s="11" t="s">
        <v>2806</v>
      </c>
      <c r="F65" s="11" t="s">
        <v>57</v>
      </c>
      <c r="G65" s="13">
        <v>12.495000000000001</v>
      </c>
      <c r="H65" s="11" t="str">
        <f>CONCATENATE("dividendes"," ",'cooperators-41'!A66)</f>
        <v>dividendes ICEA-237</v>
      </c>
      <c r="I65" s="11" t="str">
        <f>CONCATENATE("2019/",'cooperators-41'!AB66,"-2020/",'cooperators-41'!AE66,"-2022/",'cooperators-41'!AH66)</f>
        <v>2019/0,7-2020/0,7-2022/0,5495</v>
      </c>
    </row>
    <row r="66" spans="1:9" x14ac:dyDescent="0.25">
      <c r="A66" t="s">
        <v>2794</v>
      </c>
      <c r="B66" s="1">
        <v>45135</v>
      </c>
      <c r="C66" t="s">
        <v>59</v>
      </c>
      <c r="D66" t="s">
        <v>66</v>
      </c>
      <c r="E66" t="s">
        <v>66</v>
      </c>
      <c r="F66" t="s">
        <v>67</v>
      </c>
      <c r="G66" s="10">
        <v>19.495000000000001</v>
      </c>
      <c r="H66" t="str">
        <f>CONCATENATE("dividendes"," ",'cooperators-41'!A67)</f>
        <v>dividendes ICEA-359</v>
      </c>
      <c r="I66" s="3" t="str">
        <f>CONCATENATE("2019/",'cooperators-41'!AB67,"-2020/",'cooperators-41'!AE67,"-2022/",'cooperators-41'!AH67)</f>
        <v>2019/0-2020/7-2022/5,495</v>
      </c>
    </row>
    <row r="67" spans="1:9" x14ac:dyDescent="0.25">
      <c r="A67" t="s">
        <v>2794</v>
      </c>
      <c r="B67" s="1">
        <v>45135</v>
      </c>
      <c r="C67" t="s">
        <v>614</v>
      </c>
      <c r="D67" t="s">
        <v>66</v>
      </c>
      <c r="E67" t="s">
        <v>66</v>
      </c>
      <c r="F67" t="s">
        <v>67</v>
      </c>
      <c r="G67" s="10">
        <v>19.495000000000001</v>
      </c>
      <c r="H67" t="str">
        <f>CONCATENATE("dividendes"," ",'cooperators-41'!A68)</f>
        <v>dividendes ICEA-370</v>
      </c>
      <c r="I67" s="3" t="str">
        <f>CONCATENATE("2019/",'cooperators-41'!AB68,"-2020/",'cooperators-41'!AE68,"-2022/",'cooperators-41'!AH68)</f>
        <v>2019/0-2020/7-2022/5,495</v>
      </c>
    </row>
    <row r="68" spans="1:9" x14ac:dyDescent="0.25">
      <c r="A68" t="s">
        <v>2794</v>
      </c>
      <c r="B68" s="1">
        <v>45135</v>
      </c>
      <c r="C68" t="s">
        <v>1925</v>
      </c>
      <c r="D68" t="s">
        <v>1932</v>
      </c>
      <c r="E68" t="s">
        <v>1932</v>
      </c>
      <c r="F68" t="s">
        <v>118</v>
      </c>
      <c r="G68" s="10">
        <v>6.2475000000000005</v>
      </c>
      <c r="H68" t="str">
        <f>CONCATENATE("dividendes"," ",'cooperators-41'!A69)</f>
        <v>dividendes ICEA-358</v>
      </c>
      <c r="I68" s="3" t="str">
        <f>CONCATENATE("2019/",'cooperators-41'!AB69,"-2020/",'cooperators-41'!AE69,"-2022/",'cooperators-41'!AH69)</f>
        <v>2019/0-2020/7-2022/5,495</v>
      </c>
    </row>
    <row r="69" spans="1:9" x14ac:dyDescent="0.25">
      <c r="A69" t="s">
        <v>2794</v>
      </c>
      <c r="B69" s="1">
        <v>45135</v>
      </c>
      <c r="C69" t="s">
        <v>987</v>
      </c>
      <c r="D69" t="s">
        <v>993</v>
      </c>
      <c r="E69" t="s">
        <v>993</v>
      </c>
      <c r="F69" t="s">
        <v>67</v>
      </c>
      <c r="G69" s="10">
        <v>15.295000000000002</v>
      </c>
      <c r="H69" t="str">
        <f>CONCATENATE("dividendes"," ",'cooperators-41'!A70)</f>
        <v>dividendes ICEA-63</v>
      </c>
      <c r="I69" s="3" t="str">
        <f>CONCATENATE("2019/",'cooperators-41'!AB70,"-2020/",'cooperators-41'!AE70,"-2022/",'cooperators-41'!AH70)</f>
        <v>2019/70-2020/70-2022/54,95</v>
      </c>
    </row>
    <row r="70" spans="1:9" s="14" customFormat="1" x14ac:dyDescent="0.25">
      <c r="A70" s="14" t="s">
        <v>2794</v>
      </c>
      <c r="B70" s="15">
        <v>45135</v>
      </c>
      <c r="C70" s="14" t="s">
        <v>2546</v>
      </c>
      <c r="D70" s="14" t="s">
        <v>2807</v>
      </c>
      <c r="E70" t="s">
        <v>2807</v>
      </c>
      <c r="F70" s="14" t="s">
        <v>78</v>
      </c>
      <c r="G70" s="16">
        <v>16.485000000000003</v>
      </c>
      <c r="H70" s="14" t="str">
        <f>CONCATENATE("dividendes"," ",'cooperators-41'!A71)</f>
        <v>dividendes ICEA-357</v>
      </c>
      <c r="I70" s="14" t="str">
        <f>CONCATENATE("2019/",'cooperators-41'!AB71,"-2020/",'cooperators-41'!AE71,"-2022/",'cooperators-41'!AH71)</f>
        <v>2019/0-2020/7-2022/5,495</v>
      </c>
    </row>
    <row r="71" spans="1:9" s="6" customFormat="1" x14ac:dyDescent="0.25">
      <c r="A71" t="s">
        <v>2794</v>
      </c>
      <c r="B71" s="1">
        <v>45135</v>
      </c>
      <c r="C71" s="6" t="s">
        <v>69</v>
      </c>
      <c r="D71" t="s">
        <v>2529</v>
      </c>
      <c r="E71" t="s">
        <v>2529</v>
      </c>
      <c r="G71" s="9">
        <v>5.495000000000001</v>
      </c>
      <c r="H71" t="str">
        <f>CONCATENATE("dividendes"," ",'cooperators-41'!A72)</f>
        <v>dividendes ICEA-253</v>
      </c>
      <c r="I71" s="3" t="str">
        <f>CONCATENATE("2019/",'cooperators-41'!AB72,"-2020/",'cooperators-41'!AE72,"-2022/",'cooperators-41'!AH72)</f>
        <v>2019/2,8-2020/2,8-2022/2,198</v>
      </c>
    </row>
    <row r="72" spans="1:9" x14ac:dyDescent="0.25">
      <c r="A72" t="s">
        <v>2794</v>
      </c>
      <c r="B72" s="1">
        <v>45135</v>
      </c>
      <c r="C72" t="s">
        <v>69</v>
      </c>
      <c r="D72" t="s">
        <v>77</v>
      </c>
      <c r="E72" t="s">
        <v>77</v>
      </c>
      <c r="F72" t="s">
        <v>78</v>
      </c>
      <c r="G72" s="10">
        <v>16.485000000000003</v>
      </c>
      <c r="H72" t="str">
        <f>CONCATENATE("dividendes"," ",'cooperators-41'!A73)</f>
        <v>dividendes ICEA-335</v>
      </c>
      <c r="I72" s="3" t="str">
        <f>CONCATENATE("2019/",'cooperators-41'!AB73,"-2020/",'cooperators-41'!AE73,"-2022/",'cooperators-41'!AH73)</f>
        <v>2019/0-2020/7-2022/5,495</v>
      </c>
    </row>
    <row r="73" spans="1:9" x14ac:dyDescent="0.25">
      <c r="A73" t="s">
        <v>2794</v>
      </c>
      <c r="B73" s="1">
        <v>45135</v>
      </c>
      <c r="C73" t="s">
        <v>2003</v>
      </c>
      <c r="D73" t="s">
        <v>2009</v>
      </c>
      <c r="E73" t="s">
        <v>2009</v>
      </c>
      <c r="F73" t="s">
        <v>1995</v>
      </c>
      <c r="G73" s="10">
        <v>12.495000000000001</v>
      </c>
      <c r="H73" t="str">
        <f>CONCATENATE("dividendes"," ",'cooperators-41'!A74)</f>
        <v>dividendes ICEA-275</v>
      </c>
      <c r="I73" s="3" t="str">
        <f>CONCATENATE("2019/",'cooperators-41'!AB74,"-2020/",'cooperators-41'!AE74,"-2022/",'cooperators-41'!AH74)</f>
        <v>2019/0-2020/7-2022/5,495</v>
      </c>
    </row>
    <row r="74" spans="1:9" x14ac:dyDescent="0.25">
      <c r="A74" t="s">
        <v>2794</v>
      </c>
      <c r="B74" s="1">
        <v>45135</v>
      </c>
      <c r="C74" t="s">
        <v>2003</v>
      </c>
      <c r="D74" t="s">
        <v>2021</v>
      </c>
      <c r="E74" t="s">
        <v>2021</v>
      </c>
      <c r="F74" t="s">
        <v>118</v>
      </c>
      <c r="G74" s="10">
        <v>2.4990000000000001</v>
      </c>
      <c r="H74" t="str">
        <f>CONCATENATE("dividendes"," ",'cooperators-41'!A75)</f>
        <v>dividendes ICEA-355</v>
      </c>
      <c r="I74" s="3" t="str">
        <f>CONCATENATE("2019/",'cooperators-41'!AB75,"-2020/",'cooperators-41'!AE75,"-2022/",'cooperators-41'!AH75)</f>
        <v>2019/0-2020/14-2022/10,99</v>
      </c>
    </row>
    <row r="75" spans="1:9" x14ac:dyDescent="0.25">
      <c r="A75" t="s">
        <v>2794</v>
      </c>
      <c r="B75" s="1">
        <v>45135</v>
      </c>
      <c r="C75" t="s">
        <v>2003</v>
      </c>
      <c r="D75" t="s">
        <v>2013</v>
      </c>
      <c r="E75" t="s">
        <v>2013</v>
      </c>
      <c r="F75" t="s">
        <v>1995</v>
      </c>
      <c r="G75" s="10">
        <v>12.495000000000001</v>
      </c>
      <c r="H75" t="str">
        <f>CONCATENATE("dividendes"," ",'cooperators-41'!A76)</f>
        <v>dividendes ICEA-168</v>
      </c>
      <c r="I75" s="3" t="str">
        <f>CONCATENATE("2019/",'cooperators-41'!AB76,"-2020/",'cooperators-41'!AE76,"-2022/",'cooperators-41'!AH76)</f>
        <v>2019/0,7-2020/0,7-2022/0,5495</v>
      </c>
    </row>
    <row r="76" spans="1:9" x14ac:dyDescent="0.25">
      <c r="A76" t="s">
        <v>2794</v>
      </c>
      <c r="B76" s="1">
        <v>45135</v>
      </c>
      <c r="C76" t="s">
        <v>1614</v>
      </c>
      <c r="D76" t="s">
        <v>1619</v>
      </c>
      <c r="E76" t="s">
        <v>1619</v>
      </c>
      <c r="F76" t="s">
        <v>57</v>
      </c>
      <c r="G76" s="10">
        <v>1.9495</v>
      </c>
      <c r="H76" t="str">
        <f>CONCATENATE("dividendes"," ",'cooperators-41'!A77)</f>
        <v>dividendes ICEA-367</v>
      </c>
      <c r="I76" s="3" t="str">
        <f>CONCATENATE("2019/",'cooperators-41'!AB77,"-2020/",'cooperators-41'!AE77,"-2022/",'cooperators-41'!AH77)</f>
        <v>2019/0-2020/7-2022/5,495</v>
      </c>
    </row>
    <row r="77" spans="1:9" x14ac:dyDescent="0.25">
      <c r="A77" t="s">
        <v>2794</v>
      </c>
      <c r="B77" s="1">
        <v>45135</v>
      </c>
      <c r="C77" t="s">
        <v>2083</v>
      </c>
      <c r="D77" t="s">
        <v>1300</v>
      </c>
      <c r="E77" t="s">
        <v>1300</v>
      </c>
      <c r="F77" t="s">
        <v>67</v>
      </c>
      <c r="G77" s="10">
        <v>12.495000000000001</v>
      </c>
      <c r="H77" t="str">
        <f>CONCATENATE("dividendes"," ",'cooperators-41'!A78)</f>
        <v>dividendes ICEA-257</v>
      </c>
      <c r="I77" s="3" t="str">
        <f>CONCATENATE("2019/",'cooperators-41'!AB78,"-2020/",'cooperators-41'!AE78,"-2022/",'cooperators-41'!AH78)</f>
        <v>2019/0-2020/0,7-2022/0,5495</v>
      </c>
    </row>
    <row r="78" spans="1:9" x14ac:dyDescent="0.25">
      <c r="E78" t="s">
        <v>2625</v>
      </c>
    </row>
    <row r="79" spans="1:9" x14ac:dyDescent="0.25">
      <c r="E79" t="s">
        <v>2666</v>
      </c>
    </row>
    <row r="80" spans="1:9" x14ac:dyDescent="0.25">
      <c r="C80" s="3"/>
      <c r="D80" s="3"/>
      <c r="F80" s="3"/>
      <c r="G80" s="3"/>
    </row>
    <row r="81" spans="3:7" x14ac:dyDescent="0.25">
      <c r="C81" s="3"/>
      <c r="D81" s="3"/>
      <c r="E81" s="3"/>
      <c r="F81" s="3"/>
      <c r="G81" s="3"/>
    </row>
    <row r="82" spans="3:7" x14ac:dyDescent="0.25">
      <c r="C82" s="3"/>
      <c r="D82" s="3"/>
      <c r="E82" s="3"/>
      <c r="F82" s="3"/>
      <c r="G82" s="3"/>
    </row>
    <row r="83" spans="3:7" x14ac:dyDescent="0.25">
      <c r="C83" s="3"/>
      <c r="D83" s="3"/>
      <c r="E83" s="3"/>
      <c r="F83" s="3"/>
      <c r="G83" s="3"/>
    </row>
    <row r="84" spans="3:7" x14ac:dyDescent="0.25">
      <c r="C84" s="3"/>
      <c r="D84" s="3"/>
      <c r="E84" s="3"/>
      <c r="F84" s="3"/>
      <c r="G84" s="3"/>
    </row>
    <row r="85" spans="3:7" x14ac:dyDescent="0.25">
      <c r="C85" s="3"/>
      <c r="D85" s="3"/>
      <c r="E85" s="3"/>
      <c r="F85" s="3"/>
      <c r="G85" s="3"/>
    </row>
  </sheetData>
  <conditionalFormatting sqref="D1:E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2738</v>
      </c>
    </row>
    <row r="2" spans="1:1" x14ac:dyDescent="0.25">
      <c r="A2" t="s">
        <v>2705</v>
      </c>
    </row>
    <row r="3" spans="1:1" x14ac:dyDescent="0.25">
      <c r="A3" t="s">
        <v>2702</v>
      </c>
    </row>
    <row r="4" spans="1:1" x14ac:dyDescent="0.25">
      <c r="A4" t="s">
        <v>2724</v>
      </c>
    </row>
    <row r="5" spans="1:1" x14ac:dyDescent="0.25">
      <c r="A5" t="s">
        <v>2742</v>
      </c>
    </row>
    <row r="6" spans="1:1" x14ac:dyDescent="0.25">
      <c r="A6" t="s">
        <v>2718</v>
      </c>
    </row>
    <row r="7" spans="1:1" x14ac:dyDescent="0.25">
      <c r="A7" t="s">
        <v>2725</v>
      </c>
    </row>
    <row r="8" spans="1:1" x14ac:dyDescent="0.25">
      <c r="A8" t="s">
        <v>2719</v>
      </c>
    </row>
    <row r="9" spans="1:1" x14ac:dyDescent="0.25">
      <c r="A9" t="s">
        <v>2743</v>
      </c>
    </row>
    <row r="10" spans="1:1" x14ac:dyDescent="0.25">
      <c r="A10" t="s">
        <v>2767</v>
      </c>
    </row>
    <row r="11" spans="1:1" x14ac:dyDescent="0.25">
      <c r="A11" t="s">
        <v>2744</v>
      </c>
    </row>
    <row r="12" spans="1:1" x14ac:dyDescent="0.25">
      <c r="A12" t="s">
        <v>2745</v>
      </c>
    </row>
    <row r="13" spans="1:1" x14ac:dyDescent="0.25">
      <c r="A13" t="s">
        <v>2714</v>
      </c>
    </row>
    <row r="14" spans="1:1" x14ac:dyDescent="0.25">
      <c r="A14" t="s">
        <v>2712</v>
      </c>
    </row>
    <row r="15" spans="1:1" x14ac:dyDescent="0.25">
      <c r="A15" t="s">
        <v>2701</v>
      </c>
    </row>
    <row r="16" spans="1:1" x14ac:dyDescent="0.25">
      <c r="A16" t="s">
        <v>2749</v>
      </c>
    </row>
    <row r="17" spans="1:1" x14ac:dyDescent="0.25">
      <c r="A17" t="s">
        <v>2750</v>
      </c>
    </row>
    <row r="18" spans="1:1" x14ac:dyDescent="0.25">
      <c r="A18" t="s">
        <v>2751</v>
      </c>
    </row>
    <row r="19" spans="1:1" x14ac:dyDescent="0.25">
      <c r="A19" t="s">
        <v>2715</v>
      </c>
    </row>
    <row r="20" spans="1:1" x14ac:dyDescent="0.25">
      <c r="A20" t="s">
        <v>2717</v>
      </c>
    </row>
    <row r="21" spans="1:1" x14ac:dyDescent="0.25">
      <c r="A21" t="s">
        <v>2746</v>
      </c>
    </row>
    <row r="22" spans="1:1" x14ac:dyDescent="0.25">
      <c r="A22" t="s">
        <v>2726</v>
      </c>
    </row>
    <row r="23" spans="1:1" x14ac:dyDescent="0.25">
      <c r="A23" t="s">
        <v>2720</v>
      </c>
    </row>
    <row r="24" spans="1:1" x14ac:dyDescent="0.25">
      <c r="A24" t="s">
        <v>2752</v>
      </c>
    </row>
    <row r="25" spans="1:1" x14ac:dyDescent="0.25">
      <c r="A25" t="s">
        <v>2721</v>
      </c>
    </row>
    <row r="26" spans="1:1" x14ac:dyDescent="0.25">
      <c r="A26" t="s">
        <v>2699</v>
      </c>
    </row>
    <row r="27" spans="1:1" x14ac:dyDescent="0.25">
      <c r="A27" t="s">
        <v>2753</v>
      </c>
    </row>
    <row r="28" spans="1:1" x14ac:dyDescent="0.25">
      <c r="A28" t="s">
        <v>2763</v>
      </c>
    </row>
    <row r="29" spans="1:1" x14ac:dyDescent="0.25">
      <c r="A29" t="s">
        <v>2700</v>
      </c>
    </row>
    <row r="30" spans="1:1" x14ac:dyDescent="0.25">
      <c r="A30" t="s">
        <v>2713</v>
      </c>
    </row>
    <row r="31" spans="1:1" x14ac:dyDescent="0.25">
      <c r="A31" t="s">
        <v>2722</v>
      </c>
    </row>
    <row r="32" spans="1:1" x14ac:dyDescent="0.25">
      <c r="A32" t="s">
        <v>2727</v>
      </c>
    </row>
    <row r="33" spans="1:1" x14ac:dyDescent="0.25">
      <c r="A33" t="s">
        <v>2728</v>
      </c>
    </row>
    <row r="34" spans="1:1" x14ac:dyDescent="0.25">
      <c r="A34" t="s">
        <v>1481</v>
      </c>
    </row>
    <row r="35" spans="1:1" x14ac:dyDescent="0.25">
      <c r="A35" t="s">
        <v>2710</v>
      </c>
    </row>
    <row r="36" spans="1:1" x14ac:dyDescent="0.25">
      <c r="A36" t="s">
        <v>2711</v>
      </c>
    </row>
    <row r="37" spans="1:1" x14ac:dyDescent="0.25">
      <c r="A37" t="s">
        <v>2706</v>
      </c>
    </row>
    <row r="38" spans="1:1" x14ac:dyDescent="0.25">
      <c r="A38" t="s">
        <v>2729</v>
      </c>
    </row>
    <row r="39" spans="1:1" x14ac:dyDescent="0.25">
      <c r="A39" t="s">
        <v>2748</v>
      </c>
    </row>
    <row r="40" spans="1:1" x14ac:dyDescent="0.25">
      <c r="A40" t="s">
        <v>2759</v>
      </c>
    </row>
    <row r="41" spans="1:1" x14ac:dyDescent="0.25">
      <c r="A41" t="s">
        <v>2760</v>
      </c>
    </row>
    <row r="42" spans="1:1" x14ac:dyDescent="0.25">
      <c r="A42" t="s">
        <v>2758</v>
      </c>
    </row>
    <row r="43" spans="1:1" x14ac:dyDescent="0.25">
      <c r="A43" t="s">
        <v>2761</v>
      </c>
    </row>
    <row r="44" spans="1:1" x14ac:dyDescent="0.25">
      <c r="A44" t="s">
        <v>2757</v>
      </c>
    </row>
    <row r="45" spans="1:1" x14ac:dyDescent="0.25">
      <c r="A45" t="s">
        <v>2754</v>
      </c>
    </row>
    <row r="46" spans="1:1" x14ac:dyDescent="0.25">
      <c r="A46" t="s">
        <v>2762</v>
      </c>
    </row>
    <row r="47" spans="1:1" x14ac:dyDescent="0.25">
      <c r="A47" t="s">
        <v>2730</v>
      </c>
    </row>
    <row r="48" spans="1:1" x14ac:dyDescent="0.25">
      <c r="A48" t="s">
        <v>2756</v>
      </c>
    </row>
    <row r="49" spans="1:1" x14ac:dyDescent="0.25">
      <c r="A49" t="s">
        <v>2766</v>
      </c>
    </row>
    <row r="50" spans="1:1" x14ac:dyDescent="0.25">
      <c r="A50" t="s">
        <v>2775</v>
      </c>
    </row>
    <row r="51" spans="1:1" x14ac:dyDescent="0.25">
      <c r="A51" t="s">
        <v>2708</v>
      </c>
    </row>
    <row r="52" spans="1:1" x14ac:dyDescent="0.25">
      <c r="A52" t="s">
        <v>2731</v>
      </c>
    </row>
    <row r="53" spans="1:1" x14ac:dyDescent="0.25">
      <c r="A53" t="s">
        <v>2768</v>
      </c>
    </row>
    <row r="54" spans="1:1" x14ac:dyDescent="0.25">
      <c r="A54" t="s">
        <v>2732</v>
      </c>
    </row>
    <row r="55" spans="1:1" x14ac:dyDescent="0.25">
      <c r="A55" t="s">
        <v>2703</v>
      </c>
    </row>
    <row r="56" spans="1:1" x14ac:dyDescent="0.25">
      <c r="A56" t="s">
        <v>2733</v>
      </c>
    </row>
    <row r="57" spans="1:1" x14ac:dyDescent="0.25">
      <c r="A57" t="s">
        <v>2698</v>
      </c>
    </row>
    <row r="58" spans="1:1" x14ac:dyDescent="0.25">
      <c r="A58" t="s">
        <v>2735</v>
      </c>
    </row>
    <row r="59" spans="1:1" x14ac:dyDescent="0.25">
      <c r="A59" t="s">
        <v>2723</v>
      </c>
    </row>
    <row r="60" spans="1:1" x14ac:dyDescent="0.25">
      <c r="A60" t="s">
        <v>2755</v>
      </c>
    </row>
    <row r="61" spans="1:1" x14ac:dyDescent="0.25">
      <c r="A61" t="s">
        <v>2736</v>
      </c>
    </row>
    <row r="62" spans="1:1" x14ac:dyDescent="0.25">
      <c r="A62" t="s">
        <v>2704</v>
      </c>
    </row>
    <row r="63" spans="1:1" x14ac:dyDescent="0.25">
      <c r="A63" t="s">
        <v>2765</v>
      </c>
    </row>
    <row r="64" spans="1:1" x14ac:dyDescent="0.25">
      <c r="A64" t="s">
        <v>2707</v>
      </c>
    </row>
    <row r="65" spans="1:1" x14ac:dyDescent="0.25">
      <c r="A65" t="s">
        <v>2747</v>
      </c>
    </row>
    <row r="66" spans="1:1" x14ac:dyDescent="0.25">
      <c r="A66" t="s">
        <v>2769</v>
      </c>
    </row>
    <row r="67" spans="1:1" x14ac:dyDescent="0.25">
      <c r="A67" t="s">
        <v>2770</v>
      </c>
    </row>
    <row r="68" spans="1:1" x14ac:dyDescent="0.25">
      <c r="A68" t="s">
        <v>2771</v>
      </c>
    </row>
    <row r="69" spans="1:1" x14ac:dyDescent="0.25">
      <c r="A69" t="s">
        <v>2772</v>
      </c>
    </row>
    <row r="70" spans="1:1" x14ac:dyDescent="0.25">
      <c r="A70" t="s">
        <v>2709</v>
      </c>
    </row>
    <row r="71" spans="1:1" x14ac:dyDescent="0.25">
      <c r="A71" t="s">
        <v>2773</v>
      </c>
    </row>
    <row r="72" spans="1:1" x14ac:dyDescent="0.25">
      <c r="A72" t="s">
        <v>2764</v>
      </c>
    </row>
    <row r="73" spans="1:1" x14ac:dyDescent="0.25">
      <c r="A73" t="s">
        <v>2716</v>
      </c>
    </row>
    <row r="74" spans="1:1" x14ac:dyDescent="0.25">
      <c r="A74" t="s">
        <v>2741</v>
      </c>
    </row>
    <row r="75" spans="1:1" x14ac:dyDescent="0.25">
      <c r="A75" t="s">
        <v>2740</v>
      </c>
    </row>
    <row r="76" spans="1:1" x14ac:dyDescent="0.25">
      <c r="A76" t="s">
        <v>2774</v>
      </c>
    </row>
    <row r="77" spans="1:1" x14ac:dyDescent="0.25">
      <c r="A77" t="s">
        <v>2734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cooperators-41</vt:lpstr>
      <vt:lpstr>copie -liste sociétaireet donat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2023-08-02T14:46:23Z</dcterms:modified>
</cp:coreProperties>
</file>